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400" windowHeight="5630" activeTab="4"/>
  </bookViews>
  <sheets>
    <sheet name="名前データ" sheetId="1" r:id="rId1"/>
    <sheet name="DA一覧" sheetId="2" r:id="rId2"/>
    <sheet name="大判" sheetId="3" r:id="rId3"/>
    <sheet name="小判" sheetId="4" r:id="rId4"/>
    <sheet name="メニュー" sheetId="5" r:id="rId5"/>
    <sheet name="Sheet1" sheetId="6" r:id="rId6"/>
  </sheets>
  <definedNames>
    <definedName name="CRITERIA" localSheetId="1">'DA一覧'!$D$2:$D$3</definedName>
    <definedName name="EXTRACT" localSheetId="1">'DA一覧'!$D$10:$E$1099</definedName>
  </definedNames>
  <calcPr fullCalcOnLoad="1"/>
</workbook>
</file>

<file path=xl/sharedStrings.xml><?xml version="1.0" encoding="utf-8"?>
<sst xmlns="http://schemas.openxmlformats.org/spreadsheetml/2006/main" count="3960" uniqueCount="2128">
  <si>
    <t>金坂　浩子</t>
  </si>
  <si>
    <t>川嶋　雅史</t>
  </si>
  <si>
    <t>齋藤　陽平</t>
  </si>
  <si>
    <t>坂本　潤平</t>
  </si>
  <si>
    <t>篠原　学</t>
  </si>
  <si>
    <t>神　千晶</t>
  </si>
  <si>
    <t>末石　和喜</t>
  </si>
  <si>
    <t>鈴木　豪介</t>
  </si>
  <si>
    <t>鈴木　孝則</t>
  </si>
  <si>
    <t>須藤　亜澄</t>
  </si>
  <si>
    <t>須藤　大貴</t>
  </si>
  <si>
    <t>関口　和将</t>
  </si>
  <si>
    <t>高仲　のぞみ</t>
  </si>
  <si>
    <t>高橋　千晴</t>
  </si>
  <si>
    <t>武田　俊平</t>
  </si>
  <si>
    <t>田嶋　愛</t>
  </si>
  <si>
    <t>林　絵里</t>
  </si>
  <si>
    <t>林　彰</t>
  </si>
  <si>
    <t>林　知里</t>
  </si>
  <si>
    <t>福山　幸生</t>
  </si>
  <si>
    <t>堀田　彩香</t>
  </si>
  <si>
    <t>三木　圭吾</t>
  </si>
  <si>
    <t>宮澤　竜樹</t>
  </si>
  <si>
    <t>森　あゆ実</t>
  </si>
  <si>
    <t>矢部　千紗</t>
  </si>
  <si>
    <t>山口　俊太郎</t>
  </si>
  <si>
    <t>青木　直人</t>
  </si>
  <si>
    <t>在原　瑞樹</t>
  </si>
  <si>
    <t>石山　智弘</t>
  </si>
  <si>
    <t>泉澤　陽</t>
  </si>
  <si>
    <t>糸井　翔太</t>
  </si>
  <si>
    <t>伊藤　晴菜</t>
  </si>
  <si>
    <t>今井　丈宜</t>
  </si>
  <si>
    <t>今関　匠</t>
  </si>
  <si>
    <t>海老根　優</t>
  </si>
  <si>
    <t>大岡　友香里</t>
  </si>
  <si>
    <t>大野　陽介</t>
  </si>
  <si>
    <t>栗栖　れい</t>
  </si>
  <si>
    <t>小玉　裕貴</t>
  </si>
  <si>
    <t>後藤　さつき</t>
  </si>
  <si>
    <t>菰田　くる未</t>
  </si>
  <si>
    <t>齋藤　智宏</t>
  </si>
  <si>
    <t>齊藤　実哲</t>
  </si>
  <si>
    <t>佐藤　遼</t>
  </si>
  <si>
    <t>柴田　尚久</t>
  </si>
  <si>
    <t>関口　時成</t>
  </si>
  <si>
    <t>高師　瑶子</t>
  </si>
  <si>
    <t>高橋　浩平</t>
  </si>
  <si>
    <t>田中　友香里</t>
  </si>
  <si>
    <t>田邉　弘樹</t>
  </si>
  <si>
    <t>田邉　将仁</t>
  </si>
  <si>
    <t>常住　由佳</t>
  </si>
  <si>
    <t>鶴岡　貴一</t>
  </si>
  <si>
    <t>中庭　慧</t>
  </si>
  <si>
    <t>中村　浩子</t>
  </si>
  <si>
    <t>並木　ひろみ</t>
  </si>
  <si>
    <t>西　真里</t>
  </si>
  <si>
    <t>林　麻衣</t>
  </si>
  <si>
    <t>福田　達也</t>
  </si>
  <si>
    <t>古市　慎也</t>
  </si>
  <si>
    <t>古山　瞳</t>
  </si>
  <si>
    <t>松嶋　健太</t>
  </si>
  <si>
    <t>松田　竜二</t>
  </si>
  <si>
    <t>三橋　優太</t>
  </si>
  <si>
    <t>箕輪　恵莉</t>
  </si>
  <si>
    <t>山本　奈央</t>
  </si>
  <si>
    <t>脇坂　千明</t>
  </si>
  <si>
    <t>渡邉　汐里</t>
  </si>
  <si>
    <t>青柳　直樹</t>
  </si>
  <si>
    <t>飯高　裕馬</t>
  </si>
  <si>
    <t>池田　将史</t>
  </si>
  <si>
    <t>石井　潤一</t>
  </si>
  <si>
    <t>伊能　琢磨</t>
  </si>
  <si>
    <t>岩見　知幸</t>
  </si>
  <si>
    <t>鵜澤　大樹</t>
  </si>
  <si>
    <t>江部　直美</t>
  </si>
  <si>
    <t>及川　優輝</t>
  </si>
  <si>
    <t>尾関　章男</t>
  </si>
  <si>
    <t>楠見　結実子</t>
  </si>
  <si>
    <t>黒川　智恵</t>
  </si>
  <si>
    <t>近藤　昴</t>
  </si>
  <si>
    <t>斉藤　朝子</t>
  </si>
  <si>
    <t>齊藤　舞</t>
  </si>
  <si>
    <t>佐々木　ちひろ</t>
  </si>
  <si>
    <t>清水　和成</t>
  </si>
  <si>
    <t>清水　康平</t>
  </si>
  <si>
    <t>鈴木　亜紀</t>
  </si>
  <si>
    <t>鈴木　寛人</t>
  </si>
  <si>
    <t>高仲　ひとみ</t>
  </si>
  <si>
    <t>高橋　真沙美</t>
  </si>
  <si>
    <t>谷　洋平</t>
  </si>
  <si>
    <t>谷川　和樹</t>
  </si>
  <si>
    <t>旦谷　勝利</t>
  </si>
  <si>
    <t>床並　茉耶</t>
  </si>
  <si>
    <t>仲村　功一</t>
  </si>
  <si>
    <t>中村　美和子</t>
  </si>
  <si>
    <t>中村　祐子</t>
  </si>
  <si>
    <t>浪川　哲也</t>
  </si>
  <si>
    <t>福山　優花</t>
  </si>
  <si>
    <t>二口　由和</t>
  </si>
  <si>
    <t>船久保　郁美</t>
  </si>
  <si>
    <t>牧野　裕子</t>
  </si>
  <si>
    <t>松井　那友</t>
  </si>
  <si>
    <t>宮代　憲司</t>
  </si>
  <si>
    <t>室田　俊一郎</t>
  </si>
  <si>
    <t>柳瀬　智之</t>
  </si>
  <si>
    <t>山田　悠介</t>
  </si>
  <si>
    <t>渡辺　博樹</t>
  </si>
  <si>
    <t>蕨　旭泰</t>
  </si>
  <si>
    <t>青木　陵</t>
  </si>
  <si>
    <t>麻生　麗</t>
  </si>
  <si>
    <t>雨宮　絵梨</t>
  </si>
  <si>
    <t>荒井　洋樹</t>
  </si>
  <si>
    <t>池田　誠国</t>
  </si>
  <si>
    <t>植松　佑太</t>
  </si>
  <si>
    <t>鵜澤　誠</t>
  </si>
  <si>
    <t>大網　亜沙美</t>
  </si>
  <si>
    <t>大川　大介</t>
  </si>
  <si>
    <t>岡本　一馬</t>
  </si>
  <si>
    <t>金澤　康介</t>
  </si>
  <si>
    <t>金田　麻子</t>
  </si>
  <si>
    <t>唐鎌　和俊</t>
  </si>
  <si>
    <t>小峰　一星</t>
  </si>
  <si>
    <t>齋藤　祥子</t>
  </si>
  <si>
    <t>嵯峨山　仁美</t>
  </si>
  <si>
    <t>佐倉　達也</t>
  </si>
  <si>
    <t>佐藤　卓馬</t>
  </si>
  <si>
    <t>新谷　和哉</t>
  </si>
  <si>
    <t>椙村　崇志</t>
  </si>
  <si>
    <t>鈴木　もなみ</t>
  </si>
  <si>
    <t>高野　好美</t>
  </si>
  <si>
    <t>田中　直之</t>
  </si>
  <si>
    <t>田中　希美</t>
  </si>
  <si>
    <t>玉造　里沙</t>
  </si>
  <si>
    <t>千葉　真樹子</t>
  </si>
  <si>
    <t>露崎　百合</t>
  </si>
  <si>
    <t>仲　悟</t>
  </si>
  <si>
    <t>中村　大輝</t>
  </si>
  <si>
    <t>西川　恵理子</t>
  </si>
  <si>
    <t>西廣　稔洋</t>
  </si>
  <si>
    <t>福田　紗和子</t>
  </si>
  <si>
    <t>古山　大樹</t>
  </si>
  <si>
    <t>別府　法照</t>
  </si>
  <si>
    <t>堀畑　英貴</t>
  </si>
  <si>
    <t>松下　優伸</t>
  </si>
  <si>
    <t>深山　瞳</t>
  </si>
  <si>
    <t>茂木　真紀</t>
  </si>
  <si>
    <t>山根　智哉</t>
  </si>
  <si>
    <t>山本　千尋</t>
  </si>
  <si>
    <t>渡邉　剛司</t>
  </si>
  <si>
    <t>秋葉　彩加</t>
  </si>
  <si>
    <t>阿部　奈穂子</t>
  </si>
  <si>
    <t>飴田　俊也</t>
  </si>
  <si>
    <t>飯久保　諒</t>
  </si>
  <si>
    <t>稲垣　麻美</t>
  </si>
  <si>
    <t>大木　千絵美</t>
  </si>
  <si>
    <t>岡澤　貴也</t>
  </si>
  <si>
    <t>押田　槙也</t>
  </si>
  <si>
    <t>押田　祥仁</t>
  </si>
  <si>
    <t>片岡　竜治</t>
  </si>
  <si>
    <t>狩野　琴美</t>
  </si>
  <si>
    <t>狩野　尚徳</t>
  </si>
  <si>
    <t>合田　嵩</t>
  </si>
  <si>
    <t>上妻　将太</t>
  </si>
  <si>
    <t>佐久間　翔大</t>
  </si>
  <si>
    <t>佐々木　瑞絵</t>
  </si>
  <si>
    <t>笹沼　道信</t>
  </si>
  <si>
    <t>末吉　香苗</t>
  </si>
  <si>
    <t>菅谷　菜摘</t>
  </si>
  <si>
    <t>鈴木　波</t>
  </si>
  <si>
    <t>鈴木　裕貴</t>
  </si>
  <si>
    <t>多々納　将史</t>
  </si>
  <si>
    <t>田中　勇輝</t>
  </si>
  <si>
    <t>辻　綾乃</t>
  </si>
  <si>
    <t>鶴岡　正将</t>
  </si>
  <si>
    <t>鶴岡　有莉</t>
  </si>
  <si>
    <t>鶴岡　由里絵</t>
  </si>
  <si>
    <t>藤間　良</t>
  </si>
  <si>
    <t>長谷川　恵利</t>
  </si>
  <si>
    <t>秦　裕行</t>
  </si>
  <si>
    <t>林　美里</t>
  </si>
  <si>
    <t>平川　昂平</t>
  </si>
  <si>
    <t>保ヶ辺　周作</t>
  </si>
  <si>
    <t>松山　佳世</t>
  </si>
  <si>
    <t>御園生　友美</t>
  </si>
  <si>
    <t>道脇　佳奈子</t>
  </si>
  <si>
    <t>森角　啓太</t>
  </si>
  <si>
    <t>山森　邦幸</t>
  </si>
  <si>
    <t>行川　なつ美</t>
  </si>
  <si>
    <t>渡辺　健太</t>
  </si>
  <si>
    <t>山本　昂志</t>
  </si>
  <si>
    <t>相原　宏典</t>
  </si>
  <si>
    <t>阿部　裕一</t>
  </si>
  <si>
    <t>天野　早由里</t>
  </si>
  <si>
    <t>安藤　智大</t>
  </si>
  <si>
    <t>飯田　優唯</t>
  </si>
  <si>
    <t>市原　秀樹</t>
  </si>
  <si>
    <t>小倉　直光</t>
  </si>
  <si>
    <t>小倉　友紀</t>
  </si>
  <si>
    <t>小倉　亮平</t>
  </si>
  <si>
    <t>小高　祥子</t>
  </si>
  <si>
    <t>笠原　尚暉</t>
  </si>
  <si>
    <t>唐澤　裕加里</t>
  </si>
  <si>
    <t>北村　久美子</t>
  </si>
  <si>
    <t>黒田　瑞紀</t>
  </si>
  <si>
    <t>桑野　翔平</t>
  </si>
  <si>
    <t>酒井　賢治</t>
  </si>
  <si>
    <t>佐藤　圭亮</t>
  </si>
  <si>
    <t>篠崎　美紀</t>
  </si>
  <si>
    <t>澁谷　聖美</t>
  </si>
  <si>
    <t>下田　紘子</t>
  </si>
  <si>
    <t>鈴木　将大</t>
  </si>
  <si>
    <t>高橋　佑果</t>
  </si>
  <si>
    <t>竹内　春花</t>
  </si>
  <si>
    <t>田崎　周平</t>
  </si>
  <si>
    <t>田中　寛人</t>
  </si>
  <si>
    <t>田鍋　香織</t>
  </si>
  <si>
    <t>遠山　亮太</t>
  </si>
  <si>
    <t>戸部　知佳</t>
  </si>
  <si>
    <t>戸村　香保里</t>
  </si>
  <si>
    <t>長谷川　剛幸</t>
  </si>
  <si>
    <t>原田　恵理</t>
  </si>
  <si>
    <t>古市　愛美</t>
  </si>
  <si>
    <t>古田　佳瑞</t>
  </si>
  <si>
    <t>牧村　紗世</t>
  </si>
  <si>
    <t>三浦　幸祐</t>
  </si>
  <si>
    <t>三嶋　亜寿香</t>
  </si>
  <si>
    <t>宮内　将平</t>
  </si>
  <si>
    <t>山本　玲美</t>
  </si>
  <si>
    <t>吉澤　有香</t>
  </si>
  <si>
    <t>吉村　晃平</t>
  </si>
  <si>
    <t>ここでの注意は、氏名の姓と名の間は必ず１文字分「空白」を入れることです。</t>
  </si>
  <si>
    <t>H:\・・\AsumiPasos</t>
  </si>
  <si>
    <t>小野寺　亜沙美</t>
  </si>
  <si>
    <t>和田　光</t>
  </si>
  <si>
    <t>秋山　美緒</t>
  </si>
  <si>
    <t>雨宮　裕葵</t>
  </si>
  <si>
    <t>石井　裕介</t>
  </si>
  <si>
    <t>泉谷　耕太郎</t>
  </si>
  <si>
    <t>伊原　美和</t>
  </si>
  <si>
    <t>大鹿　達也</t>
  </si>
  <si>
    <t>奥野　成司</t>
  </si>
  <si>
    <t>柏木　健大</t>
  </si>
  <si>
    <t>樺山　徹郎</t>
  </si>
  <si>
    <t>家弓　知樹</t>
  </si>
  <si>
    <t>河合　航</t>
  </si>
  <si>
    <t>木村　裕香乃</t>
  </si>
  <si>
    <t>倉田　洋寿</t>
  </si>
  <si>
    <t>齋藤　隼</t>
  </si>
  <si>
    <t>斎藤　知里</t>
  </si>
  <si>
    <t>猿渡　みずき</t>
  </si>
  <si>
    <t>下村　妃芙未</t>
  </si>
  <si>
    <t>芝木　康朗</t>
  </si>
  <si>
    <t>白石　恵</t>
  </si>
  <si>
    <t>鈴木　知明</t>
  </si>
  <si>
    <t>関　悠介</t>
  </si>
  <si>
    <t>染谷　翔太</t>
  </si>
  <si>
    <t>竹之内　大悟</t>
  </si>
  <si>
    <t>辰馬　麻衣</t>
  </si>
  <si>
    <t>田中　裕平</t>
  </si>
  <si>
    <t>富田　卓弥</t>
  </si>
  <si>
    <t>長岡　絵里</t>
  </si>
  <si>
    <t>永島　志穂里</t>
  </si>
  <si>
    <t>永田　大智</t>
  </si>
  <si>
    <t>花田　千晶</t>
  </si>
  <si>
    <t>林　龍一</t>
  </si>
  <si>
    <t>星野　陽一</t>
  </si>
  <si>
    <t>松井　拡晶</t>
  </si>
  <si>
    <t>三橋　紘平</t>
  </si>
  <si>
    <t>宮下　晋平</t>
  </si>
  <si>
    <t>村田　啓寿</t>
  </si>
  <si>
    <t>山田　友美</t>
  </si>
  <si>
    <t>吉田　裕也</t>
  </si>
  <si>
    <t>吉野　恭平</t>
  </si>
  <si>
    <t>渡邉　康太郎</t>
  </si>
  <si>
    <t>渡邉　知香</t>
  </si>
  <si>
    <t>相場　愛</t>
  </si>
  <si>
    <t>浅野　公絵</t>
  </si>
  <si>
    <t>池田　真梨野</t>
  </si>
  <si>
    <t>一柳　敬子</t>
  </si>
  <si>
    <t>伊東　早織</t>
  </si>
  <si>
    <t>今井　リサ</t>
  </si>
  <si>
    <t>岩瀬　由莉</t>
  </si>
  <si>
    <t>内山　善秀</t>
  </si>
  <si>
    <t>上代　雄貴</t>
  </si>
  <si>
    <t>加瀬　遥子</t>
  </si>
  <si>
    <t>川合　雄亮</t>
  </si>
  <si>
    <t>川本　愛</t>
  </si>
  <si>
    <t>草壁　健吾</t>
  </si>
  <si>
    <t>小山　浩子</t>
  </si>
  <si>
    <t>強口　奈央子</t>
  </si>
  <si>
    <t>齋藤　愛里</t>
  </si>
  <si>
    <t>佐久間　隆太</t>
  </si>
  <si>
    <t>重見　彩花</t>
  </si>
  <si>
    <t>篠原　和樹</t>
  </si>
  <si>
    <t>進藤　惠津子</t>
  </si>
  <si>
    <t>鈴木　美穂</t>
  </si>
  <si>
    <t>鈴木　莉佳子</t>
  </si>
  <si>
    <t>高師　宏平</t>
  </si>
  <si>
    <t>滝口　裕美子</t>
  </si>
  <si>
    <t>田中　真美</t>
  </si>
  <si>
    <t>富塚　一貴</t>
  </si>
  <si>
    <t>戸村　雅喜</t>
  </si>
  <si>
    <t>長島　美香</t>
  </si>
  <si>
    <t>中村　ももこ</t>
  </si>
  <si>
    <t>羽毛田　彩香</t>
  </si>
  <si>
    <t>花田　麻衣</t>
  </si>
  <si>
    <t>程谷　哲生</t>
  </si>
  <si>
    <t>松浦　伴樹</t>
  </si>
  <si>
    <t>宮田　卓人</t>
  </si>
  <si>
    <t>茂木　真実</t>
  </si>
  <si>
    <t>安永　茜</t>
  </si>
  <si>
    <t>山本　亜季</t>
  </si>
  <si>
    <t>山本　健</t>
  </si>
  <si>
    <t>吉田　遊</t>
  </si>
  <si>
    <t>若木　卓也</t>
  </si>
  <si>
    <t>安達　崇</t>
  </si>
  <si>
    <t>飯山　真希</t>
  </si>
  <si>
    <t>稲葉　香澄</t>
  </si>
  <si>
    <t>今関　優子</t>
  </si>
  <si>
    <t>今仲　美保</t>
  </si>
  <si>
    <t>岩坂　愛里沙</t>
  </si>
  <si>
    <t>上原　孝利</t>
  </si>
  <si>
    <t>尾花　英資</t>
  </si>
  <si>
    <t>茅野　英糸</t>
  </si>
  <si>
    <t>菅野　真也</t>
  </si>
  <si>
    <t>北林　惇紀</t>
  </si>
  <si>
    <t>木村　由佳</t>
  </si>
  <si>
    <t>倉茂　亮太</t>
  </si>
  <si>
    <t>小松　那緒子</t>
  </si>
  <si>
    <t>近藤　佳久</t>
  </si>
  <si>
    <t>佐藤　友美</t>
  </si>
  <si>
    <t>佐藤　裕貴</t>
  </si>
  <si>
    <t>嶋野　博行</t>
  </si>
  <si>
    <t>清水　靖之</t>
  </si>
  <si>
    <t>白石　由梨</t>
  </si>
  <si>
    <t>高澤　夏美</t>
  </si>
  <si>
    <t>高須賀　薫</t>
  </si>
  <si>
    <t>高梨　万由美</t>
  </si>
  <si>
    <t>高橋　崇弘</t>
  </si>
  <si>
    <t>露崎　優奈</t>
  </si>
  <si>
    <t>徳永　信彦</t>
  </si>
  <si>
    <t>中島　誠</t>
  </si>
  <si>
    <t>中村　愛子</t>
  </si>
  <si>
    <t>中村　富央</t>
  </si>
  <si>
    <t>七寳　ひとみ</t>
  </si>
  <si>
    <t>沼上　寛</t>
  </si>
  <si>
    <t>端迫　康男</t>
  </si>
  <si>
    <t>松田　知弘</t>
  </si>
  <si>
    <t>御園　侑希</t>
  </si>
  <si>
    <t>八角　洋樹</t>
  </si>
  <si>
    <t>山岡　潤</t>
  </si>
  <si>
    <t>山下　麻衣</t>
  </si>
  <si>
    <t>山本　鷹一</t>
  </si>
  <si>
    <t>横濱　大介</t>
  </si>
  <si>
    <t>渡邉　佳奈</t>
  </si>
  <si>
    <t>渡邊　走馬</t>
  </si>
  <si>
    <t>浅野　将希</t>
  </si>
  <si>
    <t>安達　貴敏</t>
  </si>
  <si>
    <t>石井　邦幸</t>
  </si>
  <si>
    <t>石井　光</t>
  </si>
  <si>
    <t>一宮　久美子</t>
  </si>
  <si>
    <t>一柳　啓太</t>
  </si>
  <si>
    <t>今関　有香</t>
  </si>
  <si>
    <t>小倉　香苗</t>
  </si>
  <si>
    <t>押本　将大</t>
  </si>
  <si>
    <t>尾張　貴也</t>
  </si>
  <si>
    <t>梶　亮平</t>
  </si>
  <si>
    <t>加瀬　賢哉</t>
  </si>
  <si>
    <t>茅野　菖子</t>
  </si>
  <si>
    <t>川合　晴光</t>
  </si>
  <si>
    <t>北林　なつみ</t>
  </si>
  <si>
    <t>口方　千絵美</t>
  </si>
  <si>
    <t>鍬田　尚暉</t>
  </si>
  <si>
    <t>後藤　尚徳</t>
  </si>
  <si>
    <t>小林　翔平</t>
  </si>
  <si>
    <t>佐久間　佑稀</t>
  </si>
  <si>
    <t>佐藤　基貴</t>
  </si>
  <si>
    <t>高師　翔太</t>
  </si>
  <si>
    <t>高須賀　龍介</t>
  </si>
  <si>
    <t>田中　修平</t>
  </si>
  <si>
    <t>露崎　紘観</t>
  </si>
  <si>
    <t>徳益　裕貴</t>
  </si>
  <si>
    <t>富塚　祥子</t>
  </si>
  <si>
    <t>外山　正将</t>
  </si>
  <si>
    <t>内藤　亮太</t>
  </si>
  <si>
    <t>長島　春花</t>
  </si>
  <si>
    <t>中村　晃右</t>
  </si>
  <si>
    <t>西山　佳世</t>
  </si>
  <si>
    <t>升本　亜寿香</t>
  </si>
  <si>
    <t>松浦　恵</t>
  </si>
  <si>
    <t>松田　咲</t>
  </si>
  <si>
    <t>三上　美里</t>
  </si>
  <si>
    <t>御園生　佳瑞</t>
  </si>
  <si>
    <t>茂木　亜衣</t>
  </si>
  <si>
    <t>八角　康加</t>
  </si>
  <si>
    <t>若木　広平</t>
  </si>
  <si>
    <t>渡邉　将健</t>
  </si>
  <si>
    <t>朝枝　千尋</t>
  </si>
  <si>
    <t>雨宮　瞳</t>
  </si>
  <si>
    <t>飯山　澄香</t>
  </si>
  <si>
    <t>石山　知香</t>
  </si>
  <si>
    <t>井谷　知樹</t>
  </si>
  <si>
    <t>岡田　和哉</t>
  </si>
  <si>
    <t>尾花　恭平</t>
  </si>
  <si>
    <t>柏木　美奈穂</t>
  </si>
  <si>
    <t>片岡　翔太</t>
  </si>
  <si>
    <t>片岡　佑太</t>
  </si>
  <si>
    <t>樺山　若葉</t>
  </si>
  <si>
    <t>河嶋　徹郎</t>
  </si>
  <si>
    <t>菅野　加奈</t>
  </si>
  <si>
    <t>倉茂　汐音</t>
  </si>
  <si>
    <t>越沼　麻子</t>
  </si>
  <si>
    <t>小茂田　健大</t>
  </si>
  <si>
    <t>齋藤　舜</t>
  </si>
  <si>
    <t>齋間　隼</t>
  </si>
  <si>
    <t>清水　保宏</t>
  </si>
  <si>
    <t>染谷　真唯子</t>
  </si>
  <si>
    <t>高梨　祐介</t>
  </si>
  <si>
    <t>竹之内　英里</t>
  </si>
  <si>
    <t>津藤　真樹子</t>
  </si>
  <si>
    <t>遠山　崇志</t>
  </si>
  <si>
    <t>徳永　奨吾</t>
  </si>
  <si>
    <t>富田　将哉</t>
  </si>
  <si>
    <t>中島　大悟</t>
  </si>
  <si>
    <t>中島　卓弥</t>
  </si>
  <si>
    <t>中村　優伸</t>
  </si>
  <si>
    <t>端迫　綾香</t>
  </si>
  <si>
    <t>生城山　恵理子</t>
  </si>
  <si>
    <t>星野　みなみ</t>
  </si>
  <si>
    <t>松本　紘平</t>
  </si>
  <si>
    <t>御園　実穂</t>
  </si>
  <si>
    <t>三橋　裕</t>
  </si>
  <si>
    <t>三宅　陽一</t>
  </si>
  <si>
    <t>山下　美佑紀</t>
  </si>
  <si>
    <t>吉野　香織</t>
  </si>
  <si>
    <t>渡邉　文</t>
  </si>
  <si>
    <t>渡邉　優樹</t>
  </si>
  <si>
    <t>阿部　憲司</t>
  </si>
  <si>
    <t>池田　晃一</t>
  </si>
  <si>
    <t>石津　雄貴</t>
  </si>
  <si>
    <t>伊東　公絵</t>
  </si>
  <si>
    <t>大槻　和成</t>
  </si>
  <si>
    <t>岡本　大樹</t>
  </si>
  <si>
    <t>小倉　啓吾</t>
  </si>
  <si>
    <t>貝塚　琢磨</t>
  </si>
  <si>
    <t>笠原　拓也</t>
  </si>
  <si>
    <t>上代　卓也</t>
  </si>
  <si>
    <t>北野　宏平</t>
  </si>
  <si>
    <t>君塚　雄亮</t>
  </si>
  <si>
    <t>草壁　梨紗</t>
  </si>
  <si>
    <t>桑野　奈緒子</t>
  </si>
  <si>
    <t>河野　章男</t>
  </si>
  <si>
    <t>強口　光</t>
  </si>
  <si>
    <t>斎藤　遥子</t>
  </si>
  <si>
    <t>佐々木　隆太</t>
  </si>
  <si>
    <t>進藤　奈美</t>
  </si>
  <si>
    <t>鈴木　周基</t>
  </si>
  <si>
    <t>高橋　有貴</t>
  </si>
  <si>
    <t>竹内　和将</t>
  </si>
  <si>
    <t>田中　康平</t>
  </si>
  <si>
    <t>田中　洋平</t>
  </si>
  <si>
    <t>遠山　千晶</t>
  </si>
  <si>
    <t>遠山　剛幸</t>
  </si>
  <si>
    <t>戸村　真人</t>
  </si>
  <si>
    <t>中村　由和</t>
  </si>
  <si>
    <t>行川　一貴</t>
  </si>
  <si>
    <t>新田　真美</t>
  </si>
  <si>
    <t>長谷川　功一</t>
  </si>
  <si>
    <t>花田　啓一</t>
  </si>
  <si>
    <t>古田　愛</t>
  </si>
  <si>
    <t>三嶋　俊平</t>
  </si>
  <si>
    <t>宮田　真樹</t>
  </si>
  <si>
    <t>深山　真実</t>
  </si>
  <si>
    <t>棟方　伴樹</t>
  </si>
  <si>
    <t>山本　直樹</t>
  </si>
  <si>
    <t>吉澤　圭吾</t>
  </si>
  <si>
    <t>和田　俊太郎</t>
  </si>
  <si>
    <t>渡邊　悠介</t>
  </si>
  <si>
    <t>石井　英資</t>
  </si>
  <si>
    <t>石井　匡貴</t>
  </si>
  <si>
    <t>今井　崇</t>
  </si>
  <si>
    <t>内山　丈宜</t>
  </si>
  <si>
    <t>大木　大地</t>
  </si>
  <si>
    <t>大塚　尚久</t>
  </si>
  <si>
    <t>岡澤　康太</t>
  </si>
  <si>
    <t>押渡部　陽</t>
  </si>
  <si>
    <t>狩野　佳孝</t>
  </si>
  <si>
    <t>家弓　佳奈</t>
  </si>
  <si>
    <t>國兼　陽介</t>
  </si>
  <si>
    <t>倉田　和希</t>
  </si>
  <si>
    <t>小堀　惇紀</t>
  </si>
  <si>
    <t>小峰　薫</t>
  </si>
  <si>
    <t>斎藤　祥平</t>
  </si>
  <si>
    <t>酒井　英糸</t>
  </si>
  <si>
    <t>末吉　由香里</t>
  </si>
  <si>
    <t>菅澤　友美</t>
  </si>
  <si>
    <t>鈴木　晃康</t>
  </si>
  <si>
    <t>鈴木　亜澄</t>
  </si>
  <si>
    <t>高貫　実哲</t>
  </si>
  <si>
    <t>高宮　弘樹</t>
  </si>
  <si>
    <t>田中　文乃</t>
  </si>
  <si>
    <t>鶴岡　学</t>
  </si>
  <si>
    <t>中澤　麻衣</t>
  </si>
  <si>
    <t>永島　葉</t>
  </si>
  <si>
    <t>難波　貴一</t>
  </si>
  <si>
    <t>錦織　富央</t>
  </si>
  <si>
    <t>西本　裕行</t>
  </si>
  <si>
    <t>布谷　優奈</t>
  </si>
  <si>
    <t>林　大貴</t>
  </si>
  <si>
    <t>林　優芽子</t>
  </si>
  <si>
    <t>松山　のぞみ</t>
  </si>
  <si>
    <t>村岡　洋樹</t>
  </si>
  <si>
    <t>森角　絵里</t>
  </si>
  <si>
    <t>矢吹　知弘</t>
  </si>
  <si>
    <t>山田　健吾</t>
  </si>
  <si>
    <t>山仲　恵莉</t>
  </si>
  <si>
    <t>山森　千紗</t>
  </si>
  <si>
    <t>吉田　美波</t>
  </si>
  <si>
    <t>渡邉　優太</t>
  </si>
  <si>
    <t>安達　優子</t>
  </si>
  <si>
    <t>市原　裕大</t>
  </si>
  <si>
    <t>井上　智弘</t>
  </si>
  <si>
    <t>今関　真希</t>
  </si>
  <si>
    <t>植松　周</t>
  </si>
  <si>
    <t>大網　由紀乃</t>
  </si>
  <si>
    <t>太田　遼</t>
  </si>
  <si>
    <t>大多　瑞樹</t>
  </si>
  <si>
    <t>金田　潤也</t>
  </si>
  <si>
    <t>亀井　友香里</t>
  </si>
  <si>
    <t>北村　汐里</t>
  </si>
  <si>
    <t>黒田　綾子</t>
  </si>
  <si>
    <t>齋藤　亮太</t>
  </si>
  <si>
    <t>酒井　世治</t>
  </si>
  <si>
    <t>酒井　万由美</t>
  </si>
  <si>
    <t>清水　真也</t>
  </si>
  <si>
    <t>新谷　幸治</t>
  </si>
  <si>
    <t>椙村　綾</t>
  </si>
  <si>
    <t>鈴木　靖之</t>
  </si>
  <si>
    <t>泉水　智宏</t>
  </si>
  <si>
    <t>多賀　浩平</t>
  </si>
  <si>
    <t>田崎　真司</t>
  </si>
  <si>
    <t>田鍋　智央</t>
  </si>
  <si>
    <t>千葉　聖也</t>
  </si>
  <si>
    <t>寺澤　真里</t>
  </si>
  <si>
    <t>富田　由佳</t>
  </si>
  <si>
    <t>西川　直也</t>
  </si>
  <si>
    <t>橋本　信彦</t>
  </si>
  <si>
    <t>長谷川　法照</t>
  </si>
  <si>
    <t>長谷川　侑貴乃</t>
  </si>
  <si>
    <t>林　康男</t>
  </si>
  <si>
    <t>古市　恵子</t>
  </si>
  <si>
    <t>松下　美和子</t>
  </si>
  <si>
    <t>深山　舞</t>
  </si>
  <si>
    <t>八木　健太</t>
  </si>
  <si>
    <t>八代　麻衣</t>
  </si>
  <si>
    <t>山本　公一朗</t>
  </si>
  <si>
    <t>山本　翔一</t>
  </si>
  <si>
    <t>吉村　慧</t>
  </si>
  <si>
    <t>渡部　侑希</t>
  </si>
  <si>
    <t>渡邉　竜二</t>
  </si>
  <si>
    <t>秋村　敬子</t>
  </si>
  <si>
    <t>飯田　卓人</t>
  </si>
  <si>
    <t>稲垣　真理</t>
  </si>
  <si>
    <t>伊能　翔太郎</t>
  </si>
  <si>
    <t>井上　将史</t>
  </si>
  <si>
    <t>岩瀬　真梨野</t>
  </si>
  <si>
    <t>鵜澤　修子</t>
  </si>
  <si>
    <t>大木　ちひろ</t>
  </si>
  <si>
    <t>大沢　旭泰</t>
  </si>
  <si>
    <t>尾関　康平</t>
  </si>
  <si>
    <t>金木　優輝</t>
  </si>
  <si>
    <t>合田　光希</t>
  </si>
  <si>
    <t>上妻　広大</t>
  </si>
  <si>
    <t>齋藤　奈央子</t>
  </si>
  <si>
    <t>佐久間　七菜</t>
  </si>
  <si>
    <t>櫻井　めぐみ</t>
  </si>
  <si>
    <t>清水　昂平</t>
  </si>
  <si>
    <t>清水　真国</t>
  </si>
  <si>
    <t>菅根　健吾</t>
  </si>
  <si>
    <t>鈴木　惠津子</t>
  </si>
  <si>
    <t>善　昴</t>
  </si>
  <si>
    <t>多々納　沙紀</t>
  </si>
  <si>
    <t>谷　優希</t>
  </si>
  <si>
    <t>坪香　美和子</t>
  </si>
  <si>
    <t>積田　勝利</t>
  </si>
  <si>
    <t>鶴岡　智皓</t>
  </si>
  <si>
    <t>仲村　大修</t>
  </si>
  <si>
    <t>橋本　雅喜</t>
  </si>
  <si>
    <t>秦　朋彦</t>
  </si>
  <si>
    <t>藤本　麻衣</t>
  </si>
  <si>
    <t>二口　貴文</t>
  </si>
  <si>
    <t>文倉　裕子</t>
  </si>
  <si>
    <t>保ヶ辺　智瑞</t>
  </si>
  <si>
    <t>宮代　朋子</t>
  </si>
  <si>
    <t>宮本　啓太</t>
  </si>
  <si>
    <t>諸岡　裕子</t>
  </si>
  <si>
    <t>八代　健</t>
  </si>
  <si>
    <t>山田　裕介</t>
  </si>
  <si>
    <t>行川　眞理奈</t>
  </si>
  <si>
    <t>米本　那友</t>
  </si>
  <si>
    <t>渡辺　弘海</t>
  </si>
  <si>
    <t>青木　弓子</t>
  </si>
  <si>
    <t>秋葉　裕葵</t>
  </si>
  <si>
    <t>石崎　陵</t>
  </si>
  <si>
    <t>泉澤　淳平</t>
  </si>
  <si>
    <t>糸井　友美</t>
  </si>
  <si>
    <t>今井　千鶴</t>
  </si>
  <si>
    <t>鵜澤　愛美</t>
  </si>
  <si>
    <t>江渡　裕介</t>
  </si>
  <si>
    <t>遠藤　剛司</t>
  </si>
  <si>
    <t>及川　祥子</t>
  </si>
  <si>
    <t>大野　紗香</t>
  </si>
  <si>
    <t>尾崎　誠</t>
  </si>
  <si>
    <t>小峰　千紗子</t>
  </si>
  <si>
    <t>齋藤　憲人</t>
  </si>
  <si>
    <t>齊藤　祐登</t>
  </si>
  <si>
    <t>酒井　知里</t>
  </si>
  <si>
    <t>佐藤　玲伽</t>
  </si>
  <si>
    <t>柴田　敬介</t>
  </si>
  <si>
    <t>白井　裕平</t>
  </si>
  <si>
    <t>杉山　卓馬</t>
  </si>
  <si>
    <t>鈴木　洋寿</t>
  </si>
  <si>
    <t>芹澤　一星</t>
  </si>
  <si>
    <t>只野　直之</t>
  </si>
  <si>
    <t>田中　智也</t>
  </si>
  <si>
    <t>田邉　佳奈</t>
  </si>
  <si>
    <t>土橋　悟</t>
  </si>
  <si>
    <t>鶴岡　皐貴</t>
  </si>
  <si>
    <t>仲　勇人</t>
  </si>
  <si>
    <t>長谷川　志穂里</t>
  </si>
  <si>
    <t>林　慎平</t>
  </si>
  <si>
    <t>別府　桃子</t>
  </si>
  <si>
    <t>星野　健太</t>
  </si>
  <si>
    <t>堀畑　あずさ</t>
  </si>
  <si>
    <t>水野　法照</t>
  </si>
  <si>
    <t>三橋　遼平</t>
  </si>
  <si>
    <t>箕輪　友佳子</t>
  </si>
  <si>
    <t>箕輪　龍一</t>
  </si>
  <si>
    <t>宮代　瞳</t>
  </si>
  <si>
    <t>吉野　英貴</t>
  </si>
  <si>
    <t>渡邉　大士</t>
  </si>
  <si>
    <t>渡邉　裕也</t>
  </si>
  <si>
    <t>相葉　裕一</t>
  </si>
  <si>
    <t>淺野　晃平</t>
  </si>
  <si>
    <t>在原　順</t>
  </si>
  <si>
    <t>池田　香織</t>
  </si>
  <si>
    <t>石井　健太</t>
  </si>
  <si>
    <t>石山　瑞希</t>
  </si>
  <si>
    <t>伊東　玲美</t>
  </si>
  <si>
    <t>海老根　なつ美</t>
  </si>
  <si>
    <t>遠藤　将太</t>
  </si>
  <si>
    <t>及川　康祥</t>
  </si>
  <si>
    <t>大岡　すみれ</t>
  </si>
  <si>
    <t>大塚　秀樹</t>
  </si>
  <si>
    <t>小川　麻美</t>
  </si>
  <si>
    <t>近藤　彩夏</t>
  </si>
  <si>
    <t>齋藤　友理</t>
  </si>
  <si>
    <t>佐々木　悟</t>
  </si>
  <si>
    <t>佐藤　和浩</t>
  </si>
  <si>
    <t>篠原　賢治</t>
  </si>
  <si>
    <t>神　翔大</t>
  </si>
  <si>
    <t>鈴木　歌織</t>
  </si>
  <si>
    <t>須藤　周平</t>
  </si>
  <si>
    <t>須藤　瑞紀</t>
  </si>
  <si>
    <t>関口　嵩</t>
  </si>
  <si>
    <t>高仲　香織</t>
  </si>
  <si>
    <t>高橋　彩子</t>
  </si>
  <si>
    <t>武田　有莉</t>
  </si>
  <si>
    <t>田嶋　将史</t>
  </si>
  <si>
    <t>旦谷　未歩</t>
  </si>
  <si>
    <t>常住　里穂</t>
  </si>
  <si>
    <t>中村　直</t>
  </si>
  <si>
    <t>西　智史</t>
  </si>
  <si>
    <t>林　剛幸</t>
  </si>
  <si>
    <t>前嶋　恵莉</t>
  </si>
  <si>
    <t>牧野　祐穂</t>
  </si>
  <si>
    <t>松井　宏</t>
  </si>
  <si>
    <t>松嶋　直大</t>
  </si>
  <si>
    <t>松田　智世</t>
  </si>
  <si>
    <t>松本　憲司</t>
  </si>
  <si>
    <t>三木　裕行</t>
  </si>
  <si>
    <t>矢部　愛美</t>
  </si>
  <si>
    <t>山口　周作</t>
  </si>
  <si>
    <t>蕨　博之</t>
  </si>
  <si>
    <t>f</t>
  </si>
  <si>
    <t>m</t>
  </si>
  <si>
    <t>野田 玉樹</t>
  </si>
  <si>
    <t>b</t>
  </si>
  <si>
    <t>U</t>
  </si>
  <si>
    <t>１年</t>
  </si>
  <si>
    <t>２年</t>
  </si>
  <si>
    <t>３年</t>
  </si>
  <si>
    <t>Ａ</t>
  </si>
  <si>
    <t>佐々木　太郎</t>
  </si>
  <si>
    <t>金子 太郎</t>
  </si>
  <si>
    <t>Ｂ</t>
  </si>
  <si>
    <t>磯崎 克幸</t>
  </si>
  <si>
    <t>Ｃ</t>
  </si>
  <si>
    <t>鈴木　一郎</t>
  </si>
  <si>
    <t>鈴木 修二</t>
  </si>
  <si>
    <t>Ｄ</t>
  </si>
  <si>
    <t>江原 完治</t>
  </si>
  <si>
    <t>眞舘 信二</t>
  </si>
  <si>
    <t>Ｅ</t>
  </si>
  <si>
    <t>西島 昌也</t>
  </si>
  <si>
    <t>千葉 規生</t>
  </si>
  <si>
    <t>Ｆ</t>
  </si>
  <si>
    <t>大森 愛子</t>
  </si>
  <si>
    <t>秋山 大志</t>
  </si>
  <si>
    <t>Ｇ</t>
  </si>
  <si>
    <t>吉村 雄介</t>
  </si>
  <si>
    <t>石井 麻里恵</t>
  </si>
  <si>
    <t>Ｈ</t>
  </si>
  <si>
    <t>保田 祐之</t>
  </si>
  <si>
    <t>Ｉ</t>
  </si>
  <si>
    <t>Ｊ</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</si>
  <si>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</si>
  <si>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</si>
  <si>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</si>
  <si>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</si>
  <si>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</si>
  <si>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</si>
  <si>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</si>
  <si>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</si>
  <si>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</si>
  <si>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</si>
  <si>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</si>
  <si>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</si>
  <si>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</si>
  <si>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</si>
  <si>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</si>
  <si>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</si>
  <si>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</si>
  <si>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</si>
  <si>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</si>
  <si>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</si>
  <si>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</si>
  <si>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</si>
  <si>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</si>
  <si>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</si>
  <si>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</si>
  <si>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</si>
  <si>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</si>
  <si>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</si>
  <si>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</si>
  <si>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</si>
  <si>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</si>
  <si>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</si>
  <si>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</si>
  <si>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</si>
  <si>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</si>
  <si>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</si>
  <si>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</si>
  <si>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</si>
  <si>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</si>
  <si>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</si>
  <si>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</si>
  <si>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</si>
  <si>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</si>
  <si>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</si>
  <si>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</si>
  <si>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</si>
  <si>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</si>
  <si>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</si>
  <si>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</si>
  <si>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</si>
  <si>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</si>
  <si>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</si>
  <si>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</si>
  <si>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</si>
  <si>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</si>
  <si>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</si>
  <si>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</si>
  <si>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</si>
  <si>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</si>
  <si>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</si>
  <si>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</si>
  <si>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</si>
  <si>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</si>
  <si>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</si>
  <si>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</si>
  <si>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</si>
  <si>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</si>
  <si>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</si>
  <si>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</si>
  <si>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</si>
  <si>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</si>
  <si>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</si>
  <si>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</si>
  <si>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</si>
  <si>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</si>
  <si>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</si>
  <si>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</si>
  <si>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</si>
  <si>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</si>
  <si>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</si>
  <si>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</si>
  <si>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</si>
  <si>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</si>
  <si>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</si>
  <si>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</si>
  <si>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</si>
  <si>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</si>
  <si>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</si>
  <si>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</si>
  <si>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</si>
  <si>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</si>
  <si>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</si>
  <si>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</si>
  <si>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</si>
  <si>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</si>
  <si>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</si>
  <si>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</si>
  <si>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</si>
  <si>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</si>
  <si>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</si>
  <si>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</si>
  <si>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</si>
  <si>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</si>
  <si>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</si>
  <si>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</si>
  <si>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</si>
  <si>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</si>
  <si>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</si>
  <si>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</si>
  <si>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</si>
  <si>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</si>
  <si>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</si>
  <si>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</si>
  <si>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</si>
  <si>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</si>
  <si>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</si>
  <si>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</si>
  <si>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</si>
  <si>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</si>
  <si>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</si>
  <si>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</si>
  <si>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</si>
  <si>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</si>
  <si>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</si>
  <si>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</si>
  <si>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</si>
  <si>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</si>
  <si>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</si>
  <si>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</si>
  <si>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</si>
  <si>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</si>
  <si>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</si>
  <si>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</si>
  <si>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</si>
  <si>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</si>
  <si>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</si>
  <si>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</si>
  <si>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</si>
  <si>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</si>
  <si>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</si>
  <si>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</si>
  <si>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</si>
  <si>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</si>
  <si>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</si>
  <si>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</si>
  <si>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</si>
  <si>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</si>
  <si>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</si>
  <si>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</si>
  <si>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</si>
  <si>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</si>
  <si>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</si>
  <si>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</si>
  <si>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</si>
  <si>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</si>
  <si>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</si>
  <si>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</si>
  <si>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</si>
  <si>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</si>
  <si>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</si>
  <si>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</si>
  <si>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</si>
  <si>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</si>
  <si>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</si>
  <si>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</si>
  <si>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</si>
  <si>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</si>
  <si>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</si>
  <si>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</si>
  <si>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</si>
  <si>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</si>
  <si>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</si>
  <si>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</si>
  <si>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</si>
  <si>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</si>
  <si>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</si>
  <si>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</si>
  <si>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</si>
  <si>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</si>
  <si>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</si>
  <si>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</si>
  <si>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</si>
  <si>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</si>
  <si>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</si>
  <si>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</si>
  <si>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</si>
  <si>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</si>
  <si>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</si>
  <si>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</si>
  <si>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</si>
  <si>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</si>
  <si>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</si>
  <si>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</si>
  <si>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</si>
  <si>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</si>
  <si>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</si>
  <si>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</si>
  <si>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</si>
  <si>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</si>
  <si>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</si>
  <si>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</si>
  <si>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</si>
  <si>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</si>
  <si>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</si>
  <si>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</si>
  <si>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</si>
  <si>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</si>
  <si>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</si>
  <si>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</si>
  <si>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</si>
  <si>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</si>
  <si>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</si>
  <si>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</si>
  <si>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</si>
  <si>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</si>
  <si>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</si>
  <si>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</si>
  <si>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</si>
  <si>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</si>
  <si>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</si>
  <si>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</si>
  <si>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</si>
  <si>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</si>
  <si>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</si>
  <si>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</si>
  <si>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</si>
  <si>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</si>
  <si>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</si>
  <si>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</si>
  <si>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</si>
  <si>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</si>
  <si>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</si>
  <si>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</si>
  <si>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</si>
  <si>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</si>
  <si>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</si>
  <si>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</si>
  <si>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</si>
  <si>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</si>
  <si>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</si>
  <si>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</si>
  <si>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</si>
  <si>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</si>
  <si>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</si>
  <si>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</si>
  <si>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</si>
  <si>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</si>
  <si>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</si>
  <si>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</si>
  <si>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</si>
  <si>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</si>
  <si>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</si>
  <si>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</si>
  <si>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</si>
  <si>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</si>
  <si>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</si>
  <si>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</si>
  <si>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</si>
  <si>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</si>
  <si>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</si>
  <si>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</si>
  <si>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</si>
  <si>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</si>
  <si>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</si>
  <si>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</si>
  <si>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</si>
  <si>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</si>
  <si>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</si>
  <si>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</si>
  <si>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</si>
  <si>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</si>
  <si>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</si>
  <si>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</si>
  <si>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</si>
  <si>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</si>
  <si>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</si>
  <si>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</si>
  <si>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</si>
  <si>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</si>
  <si>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</si>
  <si>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</si>
  <si>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</si>
  <si>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</si>
  <si>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</si>
  <si>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</si>
  <si>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</si>
  <si>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</si>
  <si>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</si>
  <si>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</si>
  <si>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</si>
  <si>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</si>
  <si>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</si>
  <si>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</si>
  <si>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</si>
  <si>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</si>
  <si>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</si>
  <si>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</si>
  <si>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</si>
  <si>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</si>
  <si>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</si>
  <si>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</si>
  <si>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</si>
  <si>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</si>
  <si>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</si>
  <si>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</si>
  <si>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</si>
  <si>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</si>
  <si>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</si>
  <si>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</si>
  <si>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</si>
  <si>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</si>
  <si>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</si>
  <si>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</si>
  <si>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</si>
  <si>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</si>
  <si>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</si>
  <si>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</si>
  <si>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</si>
  <si>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</si>
  <si>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</si>
  <si>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</si>
  <si>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</si>
  <si>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</si>
  <si>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</si>
  <si>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</si>
  <si>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</si>
  <si>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</si>
  <si>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</si>
  <si>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</si>
  <si>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</si>
  <si>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</si>
  <si>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</si>
  <si>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</si>
  <si>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</si>
  <si>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</si>
  <si>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</si>
  <si>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</si>
  <si>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</si>
  <si>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</si>
  <si>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</si>
  <si>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</si>
  <si>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</si>
  <si>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</si>
  <si>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</si>
  <si>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</si>
  <si>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</si>
  <si>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</si>
  <si>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</si>
  <si>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</si>
  <si>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</si>
  <si>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</si>
  <si>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</si>
  <si>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</si>
  <si>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</si>
  <si>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</si>
  <si>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</si>
  <si>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</si>
  <si>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</si>
  <si>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</si>
  <si>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</si>
  <si>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</si>
  <si>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</si>
  <si>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</si>
  <si>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</si>
  <si>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</si>
  <si>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</si>
  <si>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</si>
  <si>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</si>
  <si>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</si>
  <si>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</si>
  <si>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</si>
  <si>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</si>
  <si>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</si>
  <si>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</si>
  <si>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</si>
  <si>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</si>
  <si>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</si>
  <si>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</si>
  <si>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</si>
  <si>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</si>
  <si>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</si>
  <si>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</si>
  <si>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</si>
  <si>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</si>
  <si>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</si>
  <si>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</si>
  <si>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</si>
  <si>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</si>
  <si>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</si>
  <si>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</si>
  <si>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</si>
  <si>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</si>
  <si>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</si>
  <si>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</si>
  <si>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</si>
  <si>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</si>
  <si>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</si>
  <si>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</si>
  <si>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</si>
  <si>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H50</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</si>
  <si>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</si>
  <si>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</si>
  <si>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</si>
  <si>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</si>
  <si>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</si>
  <si>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</si>
  <si>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</si>
  <si>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</si>
  <si>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</si>
  <si>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</si>
  <si>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</si>
  <si>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</si>
  <si>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</si>
  <si>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</si>
  <si>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</si>
  <si>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</si>
  <si>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</si>
  <si>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</si>
  <si>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</si>
  <si>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</si>
  <si>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</si>
  <si>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</si>
  <si>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</si>
  <si>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</si>
  <si>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</si>
  <si>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</si>
  <si>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</si>
  <si>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</si>
  <si>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</si>
  <si>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</si>
  <si>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</si>
  <si>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</si>
  <si>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</si>
  <si>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</si>
  <si>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</si>
  <si>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</si>
  <si>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</si>
  <si>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</si>
  <si>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</si>
  <si>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</si>
  <si>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</si>
  <si>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</si>
  <si>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</si>
  <si>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</si>
  <si>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</si>
  <si>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</si>
  <si>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</si>
  <si>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</si>
  <si>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</si>
  <si>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</si>
  <si>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J1</t>
  </si>
  <si>
    <t>J2</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</si>
  <si>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</si>
  <si>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</si>
  <si>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</si>
  <si>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</si>
  <si>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</si>
  <si>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</si>
  <si>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</si>
  <si>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</si>
  <si>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</si>
  <si>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</si>
  <si>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</si>
  <si>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</si>
  <si>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</si>
  <si>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</si>
  <si>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</si>
  <si>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</si>
  <si>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</si>
  <si>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</si>
  <si>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</si>
  <si>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</si>
  <si>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</si>
  <si>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</si>
  <si>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</si>
  <si>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</si>
  <si>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</si>
  <si>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</si>
  <si>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</si>
  <si>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</si>
  <si>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</si>
  <si>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</si>
  <si>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</si>
  <si>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</si>
  <si>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</si>
  <si>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</si>
  <si>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</si>
  <si>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</si>
  <si>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</si>
  <si>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</si>
  <si>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</si>
  <si>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</si>
  <si>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</si>
  <si>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</si>
  <si>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</si>
  <si>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</si>
  <si>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</si>
  <si>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</si>
  <si>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</si>
  <si>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</si>
  <si>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Ａ８に１を入れると生徒の名前の配置変換を停止します</t>
  </si>
  <si>
    <t>学年</t>
  </si>
  <si>
    <t>開始列</t>
  </si>
  <si>
    <t>B</t>
  </si>
  <si>
    <t>終了列</t>
  </si>
  <si>
    <t>AN</t>
  </si>
  <si>
    <t>枚数</t>
  </si>
  <si>
    <t>金子　衛司</t>
  </si>
  <si>
    <t>１Ａ・佐々木太郎</t>
  </si>
  <si>
    <t>１Ｂ・金子衛司</t>
  </si>
  <si>
    <t>１Ｃ・鈴木一郎</t>
  </si>
  <si>
    <t>１Ｄ・江原完治</t>
  </si>
  <si>
    <t>１Ｅ・西島昌也</t>
  </si>
  <si>
    <t>１Ｆ・大森愛子</t>
  </si>
  <si>
    <t>１Ｇ・吉村雄介</t>
  </si>
  <si>
    <t>１Ｈ・野田玉樹</t>
  </si>
  <si>
    <t>高橋　めぐみ</t>
  </si>
  <si>
    <t>浅野　太郎</t>
  </si>
  <si>
    <t>安達　衛司</t>
  </si>
  <si>
    <t>石井　一郎</t>
  </si>
  <si>
    <t>石井　雄貴</t>
  </si>
  <si>
    <t>一宮　佐織</t>
  </si>
  <si>
    <t>一柳　雄基</t>
  </si>
  <si>
    <t>今関　沙織</t>
  </si>
  <si>
    <t>小倉　貴子</t>
  </si>
  <si>
    <t>藍野　莉奈</t>
  </si>
  <si>
    <t>相葉　広大</t>
  </si>
  <si>
    <t>石井　裕大</t>
  </si>
  <si>
    <t>石井　麻衣</t>
  </si>
  <si>
    <t>石井　真理</t>
  </si>
  <si>
    <t>市原　恭輔</t>
  </si>
  <si>
    <t>大野　茉莉子</t>
  </si>
  <si>
    <t>大村　智裕</t>
  </si>
  <si>
    <t>大山　章久</t>
  </si>
  <si>
    <t>岡澤　まりえ</t>
  </si>
  <si>
    <t>小倉　智央</t>
  </si>
  <si>
    <t>押本　智皓</t>
  </si>
  <si>
    <t>尾張　世治</t>
  </si>
  <si>
    <t>梶　七菜</t>
  </si>
  <si>
    <t>菊地　亮平</t>
  </si>
  <si>
    <t>久地方　綾子</t>
  </si>
  <si>
    <t>鍬田　光希</t>
  </si>
  <si>
    <t>後藤　真司</t>
  </si>
  <si>
    <t>小林　沙紀</t>
  </si>
  <si>
    <t>小林　真</t>
  </si>
  <si>
    <t>田口　智紘</t>
  </si>
  <si>
    <t>田崎　智菜</t>
  </si>
  <si>
    <t>徳益　侑貴乃</t>
  </si>
  <si>
    <t>土橋　奈摘</t>
  </si>
  <si>
    <t>外山　恵子</t>
  </si>
  <si>
    <t>内藤　智瑞</t>
  </si>
  <si>
    <t>長島　朋彦</t>
  </si>
  <si>
    <t>中田　昌也</t>
  </si>
  <si>
    <t>中野　玲菜</t>
  </si>
  <si>
    <t>成田　敦史</t>
  </si>
  <si>
    <t>西山　慧</t>
  </si>
  <si>
    <t>星野　賢吾</t>
  </si>
  <si>
    <t>前嶋　隼</t>
  </si>
  <si>
    <t>升本　弘海</t>
  </si>
  <si>
    <t>三上　公一朗</t>
  </si>
  <si>
    <t>御園生　眞理奈</t>
  </si>
  <si>
    <t>安岡　友梨</t>
  </si>
  <si>
    <t>安川　麻季</t>
  </si>
  <si>
    <t>吉田　宏美</t>
  </si>
  <si>
    <t>渡邉　奏絵</t>
  </si>
  <si>
    <t>渡辺　智香</t>
  </si>
  <si>
    <t>秋葉　治</t>
  </si>
  <si>
    <t>秋葉　憲人</t>
  </si>
  <si>
    <t>朝枝　匡貴</t>
  </si>
  <si>
    <t>畔田　真広</t>
  </si>
  <si>
    <t>石山　愛美</t>
  </si>
  <si>
    <t>上田　裕粛</t>
  </si>
  <si>
    <t>大沼　敦也</t>
  </si>
  <si>
    <t>大野　清孝</t>
  </si>
  <si>
    <t>岡澤　友梨</t>
  </si>
  <si>
    <t>岡田　文乃</t>
  </si>
  <si>
    <t>尾関　敏史</t>
  </si>
  <si>
    <t>小野寺　祥平</t>
  </si>
  <si>
    <t>片岡　和希</t>
  </si>
  <si>
    <t>片岡　勇人</t>
  </si>
  <si>
    <t>川上　明日香</t>
  </si>
  <si>
    <t>河嶋　玲伽</t>
  </si>
  <si>
    <t>越沼　晃康</t>
  </si>
  <si>
    <t>小茂田　千紗子</t>
  </si>
  <si>
    <t>子安　凌</t>
  </si>
  <si>
    <t>齋間　智也</t>
  </si>
  <si>
    <t>白井　史聖</t>
  </si>
  <si>
    <t>田中　幸恵</t>
  </si>
  <si>
    <t>谷　佳苗</t>
  </si>
  <si>
    <t>堤　朋美</t>
  </si>
  <si>
    <t>津藤　優芽子</t>
  </si>
  <si>
    <t>遠山　葉</t>
  </si>
  <si>
    <t>中島　あずさ</t>
  </si>
  <si>
    <t>中島　桃子</t>
  </si>
  <si>
    <t>長見　毬奈</t>
  </si>
  <si>
    <t>中村　美波</t>
  </si>
  <si>
    <t>沼田　太郎</t>
  </si>
  <si>
    <t>生城山　健吾</t>
  </si>
  <si>
    <t>文倉　円</t>
  </si>
  <si>
    <t>松本　和輝</t>
  </si>
  <si>
    <t>松本　弓子</t>
  </si>
  <si>
    <t>真子　友紀奈</t>
  </si>
  <si>
    <t>三宅　大士</t>
  </si>
  <si>
    <t>山田　美砂</t>
  </si>
  <si>
    <t>横堀　才輝</t>
  </si>
  <si>
    <t>若林　祐司</t>
  </si>
  <si>
    <t>渡邉　雄也</t>
  </si>
  <si>
    <t>青木　早希</t>
  </si>
  <si>
    <t>青木　秀平</t>
  </si>
  <si>
    <t>秋村　悟</t>
  </si>
  <si>
    <t>荒井　桜子</t>
  </si>
  <si>
    <t>伊東　康祥</t>
  </si>
  <si>
    <t>内山　祥子</t>
  </si>
  <si>
    <t>大谷　正美</t>
  </si>
  <si>
    <t>大槻　有貴</t>
  </si>
  <si>
    <t>岡本　光</t>
  </si>
  <si>
    <t>小川　直人</t>
  </si>
  <si>
    <t>小倉　亜由美</t>
  </si>
  <si>
    <t>貝塚　梨紗</t>
  </si>
  <si>
    <t>籠井　碧</t>
  </si>
  <si>
    <t>金坂　航平</t>
  </si>
  <si>
    <t>北野　直</t>
  </si>
  <si>
    <t>君塚　歌織</t>
  </si>
  <si>
    <t>河野　奈美</t>
  </si>
  <si>
    <t>後藤　佑太</t>
  </si>
  <si>
    <t>斎藤　彩夏</t>
  </si>
  <si>
    <t>三枝　唯</t>
  </si>
  <si>
    <t>佐々木　未歩</t>
  </si>
  <si>
    <t>竹内　証</t>
  </si>
  <si>
    <t>田中　啓一</t>
  </si>
  <si>
    <t>田中　真人</t>
  </si>
  <si>
    <t>千葉　孝明</t>
  </si>
  <si>
    <t>土屋　佐知子</t>
  </si>
  <si>
    <t>中村　直樹</t>
  </si>
  <si>
    <t>行川　宏</t>
  </si>
  <si>
    <t>西野　直子</t>
  </si>
  <si>
    <t>新田　祐穂</t>
  </si>
  <si>
    <t>能瀬　恵美</t>
  </si>
  <si>
    <t>長谷川　淳樹</t>
  </si>
  <si>
    <t>長谷川　真樹</t>
  </si>
  <si>
    <t>松村　裕太</t>
  </si>
  <si>
    <t>宮代　祐輔</t>
  </si>
  <si>
    <t>深山　香織</t>
  </si>
  <si>
    <t>棟方　博之</t>
  </si>
  <si>
    <t>山倉　彩月</t>
  </si>
  <si>
    <t>山本　基</t>
  </si>
  <si>
    <t>若生　宥人</t>
  </si>
  <si>
    <t>渡邊　晃一</t>
  </si>
  <si>
    <t>麻生　貴弘</t>
  </si>
  <si>
    <t>安達　和浩</t>
  </si>
  <si>
    <t>飯田　希子</t>
  </si>
  <si>
    <t>今井　すみれ</t>
  </si>
  <si>
    <t>臼井　俊一郎</t>
  </si>
  <si>
    <t>内山　汐音</t>
  </si>
  <si>
    <t>梅田　考洋</t>
  </si>
  <si>
    <t>大塚　祐介</t>
  </si>
  <si>
    <t>押渡部　加奈</t>
  </si>
  <si>
    <t>加倉井　万里</t>
  </si>
  <si>
    <t>柏木　拓生</t>
  </si>
  <si>
    <t>勝原　昂利</t>
  </si>
  <si>
    <t>加藤　隼也</t>
  </si>
  <si>
    <t>國兼　保宏</t>
  </si>
  <si>
    <t>小堀　彩子</t>
  </si>
  <si>
    <t>小峰　智史</t>
  </si>
  <si>
    <t>齋藤　弘一</t>
  </si>
  <si>
    <t>齋藤　眞緒</t>
  </si>
  <si>
    <t>酒井　友理</t>
  </si>
  <si>
    <t>菅澤　里穂</t>
  </si>
  <si>
    <t>高貫　奨吾</t>
  </si>
  <si>
    <t>高橋　健太</t>
  </si>
  <si>
    <t>高宮　綾香</t>
  </si>
  <si>
    <t>竹内　裕貴</t>
  </si>
  <si>
    <t>中澤　美佑紀</t>
  </si>
  <si>
    <t>永野　涼</t>
  </si>
  <si>
    <t>難波　実穂</t>
  </si>
  <si>
    <t>錦織　智世</t>
  </si>
  <si>
    <t>西本　達也</t>
  </si>
  <si>
    <t>布谷　直大</t>
  </si>
  <si>
    <t>野口　貴大</t>
  </si>
  <si>
    <t>畠山　菜未</t>
  </si>
  <si>
    <t>松添　崚</t>
  </si>
  <si>
    <t>宮本　玲奈</t>
  </si>
  <si>
    <t>宮吉　真規央</t>
  </si>
  <si>
    <t>村岡　瑞希</t>
  </si>
  <si>
    <t>矢吹　順</t>
  </si>
  <si>
    <t>山田　優衣</t>
  </si>
  <si>
    <t>山仲　優樹</t>
  </si>
  <si>
    <t>渡邉　澄香</t>
  </si>
  <si>
    <t>渡邉　祐輔</t>
  </si>
  <si>
    <t>麻生　真由香</t>
  </si>
  <si>
    <t>荒井　ありさ</t>
  </si>
  <si>
    <t>石井　敬介</t>
  </si>
  <si>
    <t>石浜　克彦</t>
  </si>
  <si>
    <t>井上　なつみ</t>
  </si>
  <si>
    <t>今関　紗香</t>
  </si>
  <si>
    <t>上島　直人</t>
  </si>
  <si>
    <t>内山　百音</t>
  </si>
  <si>
    <t>太田　龍介</t>
  </si>
  <si>
    <t>大多　菖子</t>
  </si>
  <si>
    <t>岡本　栞</t>
  </si>
  <si>
    <t>風戸　優子</t>
  </si>
  <si>
    <t>片岡　貴寛</t>
  </si>
  <si>
    <t>亀井　基貴</t>
  </si>
  <si>
    <t>熊谷　千晶</t>
  </si>
  <si>
    <t>子安　達也</t>
  </si>
  <si>
    <t>斉藤　晟</t>
  </si>
  <si>
    <t>齋藤　佳奈</t>
  </si>
  <si>
    <t>酒井　慎平</t>
  </si>
  <si>
    <t>清水　祐登</t>
  </si>
  <si>
    <t>鈴木　皐貴</t>
  </si>
  <si>
    <t>泉水　紘観</t>
  </si>
  <si>
    <t>多賀　晃右</t>
  </si>
  <si>
    <t>高橋　俊彰</t>
  </si>
  <si>
    <t>高山　洋輔</t>
  </si>
  <si>
    <t>寺澤　康加</t>
  </si>
  <si>
    <t>遠山　菜都子</t>
  </si>
  <si>
    <t>富田　咲</t>
  </si>
  <si>
    <t>中村　彰</t>
  </si>
  <si>
    <t>野崎　一樹</t>
  </si>
  <si>
    <t>橋本　友佳子</t>
  </si>
  <si>
    <t>林　遼平</t>
  </si>
  <si>
    <t>藤見　千明</t>
  </si>
  <si>
    <t>松島　麻実</t>
  </si>
  <si>
    <t>三神　里紅</t>
  </si>
  <si>
    <t>宗村　太良</t>
  </si>
  <si>
    <t>八木　将健</t>
  </si>
  <si>
    <t>八代　千鶴</t>
  </si>
  <si>
    <t>山口　育実</t>
  </si>
  <si>
    <t>渡部　淳平</t>
  </si>
  <si>
    <t>渡邉　貴敏</t>
  </si>
  <si>
    <t>新井　佳奈</t>
  </si>
  <si>
    <t>飯田　翔太郎</t>
  </si>
  <si>
    <t>井合　拓未</t>
  </si>
  <si>
    <t>石津　昂平</t>
  </si>
  <si>
    <t>一藁　晴香</t>
  </si>
  <si>
    <t>井上　晴光</t>
  </si>
  <si>
    <t>井上　亮太</t>
  </si>
  <si>
    <t>岩瀬　康平</t>
  </si>
  <si>
    <t>岩村　健幸</t>
  </si>
  <si>
    <t>大木　翔太</t>
  </si>
  <si>
    <t>大沢　賢哉</t>
  </si>
  <si>
    <t>大和久　光昭</t>
  </si>
  <si>
    <t>加藤　友貴</t>
  </si>
  <si>
    <t>金木　佑稀</t>
  </si>
  <si>
    <t>神谷　美佑</t>
  </si>
  <si>
    <t>小板橋　雄介</t>
  </si>
  <si>
    <t>小林　優里</t>
  </si>
  <si>
    <t>齋藤　優希</t>
  </si>
  <si>
    <t>佐久間　斐也</t>
  </si>
  <si>
    <t>櫻井　貴文</t>
  </si>
  <si>
    <t>菅根　真国</t>
  </si>
  <si>
    <t>杉浦　世尚</t>
  </si>
  <si>
    <t>鈴木　祥子</t>
  </si>
  <si>
    <t>鈴木　大修</t>
  </si>
  <si>
    <t>善　修平</t>
  </si>
  <si>
    <t>高橋　修</t>
  </si>
  <si>
    <t>坪香　亜衣</t>
  </si>
  <si>
    <t>積田　恵</t>
  </si>
  <si>
    <t>寺嶋　美乃</t>
  </si>
  <si>
    <t>中村　佑実子</t>
  </si>
  <si>
    <t>野城　堅仁</t>
  </si>
  <si>
    <t>橋本　朋子</t>
  </si>
  <si>
    <t>藤本　裕介</t>
  </si>
  <si>
    <t>古杉　茅野</t>
  </si>
  <si>
    <t>松浦　僚太</t>
  </si>
  <si>
    <t>松田　圭亮</t>
  </si>
  <si>
    <t>森川　卓真</t>
  </si>
  <si>
    <t>森田　莉菜</t>
  </si>
  <si>
    <t>諸岡　広平</t>
  </si>
  <si>
    <t>八代　修子</t>
  </si>
  <si>
    <t>米本　将希</t>
  </si>
  <si>
    <t>石井　結里愛</t>
  </si>
  <si>
    <t>石川　美沙</t>
  </si>
  <si>
    <t>石崎　若葉</t>
  </si>
  <si>
    <t>井谷　幸治</t>
  </si>
  <si>
    <t>糸井　周</t>
  </si>
  <si>
    <t>糸日谷　晃平</t>
  </si>
  <si>
    <t>井之上　康平</t>
  </si>
  <si>
    <t>岩瀬　悟郎</t>
  </si>
  <si>
    <t>江渡　潤也</t>
  </si>
  <si>
    <t>遠藤　美奈穂</t>
  </si>
  <si>
    <t>及川　真唯子</t>
  </si>
  <si>
    <t>大村　裕佑</t>
  </si>
  <si>
    <t>尾崎　舜</t>
  </si>
  <si>
    <t>金子　真人</t>
  </si>
  <si>
    <t>黒田　智武</t>
  </si>
  <si>
    <t>齊藤　陽子</t>
  </si>
  <si>
    <t>酒井　聖也</t>
  </si>
  <si>
    <t>佐藤　和真</t>
  </si>
  <si>
    <t>市東　めぐみ</t>
  </si>
  <si>
    <t>荘司　知也</t>
  </si>
  <si>
    <t>白井　美和子</t>
  </si>
  <si>
    <t>杉山　将哉</t>
  </si>
  <si>
    <t>鈴木　綾</t>
  </si>
  <si>
    <t>鈴木　一輝</t>
  </si>
  <si>
    <t>鈴木　直也</t>
  </si>
  <si>
    <t>芹澤　英里</t>
  </si>
  <si>
    <t>田崎　未央</t>
  </si>
  <si>
    <t>只野　みなみ</t>
  </si>
  <si>
    <t>土橋　裕</t>
  </si>
  <si>
    <t>中村　遼</t>
  </si>
  <si>
    <t>長谷川　舞</t>
  </si>
  <si>
    <t>林　千夏</t>
  </si>
  <si>
    <t>正木　晶子</t>
  </si>
  <si>
    <t>松崎　彩</t>
  </si>
  <si>
    <t>三上　佳明</t>
  </si>
  <si>
    <t>水野　香織</t>
  </si>
  <si>
    <t>箕輪　翔一</t>
  </si>
  <si>
    <t>森井　瑞希</t>
  </si>
  <si>
    <t>吉野　文</t>
  </si>
  <si>
    <t>若林　尚弥</t>
  </si>
  <si>
    <t>渡邉　由紀乃</t>
  </si>
  <si>
    <t>淺野　康太</t>
  </si>
  <si>
    <t>石井　啓吾</t>
  </si>
  <si>
    <t>石津　慶蔵</t>
  </si>
  <si>
    <t>石原　朗子</t>
  </si>
  <si>
    <t>一宮　由香里</t>
  </si>
  <si>
    <t>伊東　大地</t>
  </si>
  <si>
    <t>井上　夏那</t>
  </si>
  <si>
    <t>岩崎　仁</t>
  </si>
  <si>
    <t>浦濱　久宜</t>
  </si>
  <si>
    <t>江澤　裕代</t>
  </si>
  <si>
    <t>海老根　拓也</t>
  </si>
  <si>
    <t>遠藤　周基</t>
  </si>
  <si>
    <t>大塚　佳孝</t>
  </si>
  <si>
    <t>小川　奈緒子</t>
  </si>
  <si>
    <t>Y1の値がフォルダ名になります</t>
  </si>
  <si>
    <t>記録の位置</t>
  </si>
  <si>
    <t>エクセルのマクロ（プログラム）が作動していない事が考えられます</t>
  </si>
  <si>
    <t>ボリュウム名</t>
  </si>
  <si>
    <t>設定</t>
  </si>
  <si>
    <t>NO</t>
  </si>
  <si>
    <t>今</t>
  </si>
  <si>
    <t>期限の延長</t>
  </si>
  <si>
    <t>パス</t>
  </si>
  <si>
    <t>エクセルのマクロを作動させるには、エクセルの設定を変更する必要があります</t>
  </si>
  <si>
    <t>OK</t>
  </si>
  <si>
    <t xml:space="preserve"> こちらの操作は、最初は行わないでください
 使用期限が切れたか、充分に使い慣れこのソフトをもっと長く使いたいと考えた時に行ってください
　この操作によって新しく作成されるフォルダは、移動やコピーができませんので予めご承知下さい
　　　パスワードは作成者に連絡して下さい</t>
  </si>
  <si>
    <t>年分秒</t>
  </si>
  <si>
    <t>エクセル２０１０</t>
  </si>
  <si>
    <t>メモリのバイト数</t>
  </si>
  <si>
    <t>　コピーは何度でもできますので同僚の先生にコピーしてあげることもできます。ただ、同僚の先生や友人の方に再配布は結構ですが、不特定多数の方への再配布は禁止です
　尚、この「期限の延長」操作を行わないと使用期限の変更を行うことはできません</t>
  </si>
  <si>
    <r>
      <t>　作成後表示されるキーワードをお知らせください。パスワードをお知らせします（</t>
    </r>
    <r>
      <rPr>
        <sz val="11"/>
        <color indexed="10"/>
        <rFont val="ＭＳ Ｐゴシック"/>
        <family val="3"/>
      </rPr>
      <t>パスワード入手のために一度パソコンを終了させてもキーワードは保持されます</t>
    </r>
    <r>
      <rPr>
        <sz val="11"/>
        <color indexed="8"/>
        <rFont val="ＭＳ Ｐゴシック"/>
        <family val="3"/>
      </rPr>
      <t>）</t>
    </r>
  </si>
  <si>
    <t>最初にリボン上に「開発」タブを表示させます。</t>
  </si>
  <si>
    <t>1USB 2ハード</t>
  </si>
  <si>
    <t>完成版の設定</t>
  </si>
  <si>
    <t>ファイル　→　オプション　→　リボンのユーザー設定　→　右側にある「開発」にチェック</t>
  </si>
  <si>
    <t>下の２つの結果の結果判断</t>
  </si>
  <si>
    <t>プログラム名</t>
  </si>
  <si>
    <t>フォルダの確認</t>
  </si>
  <si>
    <t>（右図参照）</t>
  </si>
  <si>
    <t>Cドライブの検索結果</t>
  </si>
  <si>
    <t>OK</t>
  </si>
  <si>
    <r>
      <t xml:space="preserve">　パスワードを入手して、今度は「パスワード」ボタンをクリックして下さい。　以上です
</t>
    </r>
    <r>
      <rPr>
        <sz val="11"/>
        <color indexed="10"/>
        <rFont val="ＭＳ Ｐゴシック"/>
        <family val="3"/>
      </rPr>
      <t>注意：このファイルをコピーしてもパスワードは無効になります</t>
    </r>
  </si>
  <si>
    <t>パスだけの判断依存でＮＯ</t>
  </si>
  <si>
    <t>このファイルの位置の検索結果</t>
  </si>
  <si>
    <t>表示された「開発」タブから次の操作を行ってください。</t>
  </si>
  <si>
    <t>開発　→　マクロのセキュリティ　→　すべてのマクロを有効にする・・・にチェック</t>
  </si>
  <si>
    <t>（下図参照）</t>
  </si>
  <si>
    <t>自立か確認</t>
  </si>
  <si>
    <t>検索しない時OK したときNO</t>
  </si>
  <si>
    <t>キーワード</t>
  </si>
  <si>
    <t>最大</t>
  </si>
  <si>
    <t>これより下が、メール用ファイルで新たに付けくわえたもの</t>
  </si>
  <si>
    <t>下は関数</t>
  </si>
  <si>
    <t>このファイルの名前</t>
  </si>
  <si>
    <t>このファイルのパス</t>
  </si>
  <si>
    <t>ドライブの種類</t>
  </si>
  <si>
    <t>2ハード ディスク</t>
  </si>
  <si>
    <t>ドライブの容量</t>
  </si>
  <si>
    <t>510,770,802,688B</t>
  </si>
  <si>
    <t>cdsyokenの作成日時</t>
  </si>
  <si>
    <t>エクセルの設定を有効にするために、一度エクセルを終了させる</t>
  </si>
  <si>
    <t/>
  </si>
  <si>
    <t>メニュー</t>
  </si>
  <si>
    <t>「コメント文」をクリックしても変化がない時はここをクリックして下さい</t>
  </si>
  <si>
    <t>範囲（複数可）を選択後左のボタンをクリックしてみて下さい</t>
  </si>
  <si>
    <t>B5</t>
  </si>
  <si>
    <t>2B5</t>
  </si>
  <si>
    <t>学年、クラス、出席番号で氏名に変換します</t>
  </si>
  <si>
    <t>3A23</t>
  </si>
  <si>
    <t>1F23</t>
  </si>
  <si>
    <t>2A12</t>
  </si>
  <si>
    <t>A12</t>
  </si>
  <si>
    <t>a12</t>
  </si>
  <si>
    <t>クラスは大文字でも小文字でも、どちらでも構いません</t>
  </si>
  <si>
    <t>クラス、出席番号の場合はセルＡ１の値が学年になります</t>
  </si>
  <si>
    <t>3a12</t>
  </si>
  <si>
    <t>小判</t>
  </si>
  <si>
    <t>４年</t>
  </si>
  <si>
    <t>藍　野　莉　奈</t>
  </si>
  <si>
    <t>相　葉　広　大</t>
  </si>
  <si>
    <t>石　井　裕　大</t>
  </si>
  <si>
    <t>石　井　麻　衣</t>
  </si>
  <si>
    <t>野田 玉樹</t>
  </si>
  <si>
    <t>まで制限なく利用できます</t>
  </si>
  <si>
    <t xml:space="preserve">    不正コピーの場合は２０番目までしか出ません。</t>
  </si>
  <si>
    <t>　　連絡先</t>
  </si>
  <si>
    <t>石　井　真　理</t>
  </si>
  <si>
    <t>市　原　恭　輔</t>
  </si>
  <si>
    <t>大　野　茉莉子</t>
  </si>
  <si>
    <t>大　村　智　裕</t>
  </si>
  <si>
    <t>大　山　章　久</t>
  </si>
  <si>
    <t>岡　澤　まりえ</t>
  </si>
  <si>
    <t>小　倉　智　央</t>
  </si>
  <si>
    <t>押　本　智　皓</t>
  </si>
  <si>
    <t>尾　張　世　治</t>
  </si>
  <si>
    <t>梶　　　七　菜</t>
  </si>
  <si>
    <t>菊　地　亮　平</t>
  </si>
  <si>
    <t>久地方　綾　子</t>
  </si>
  <si>
    <t>鍬　田　光　希</t>
  </si>
  <si>
    <t>後　藤　真　司</t>
  </si>
  <si>
    <t>小　林　沙　紀</t>
  </si>
  <si>
    <t>小　林　　　真</t>
  </si>
  <si>
    <t>田　口　智　紘</t>
  </si>
  <si>
    <t>田　崎　智　菜</t>
  </si>
  <si>
    <t>徳　益　侑貴乃</t>
  </si>
  <si>
    <t>土　橋　奈　摘</t>
  </si>
  <si>
    <t>外　山　恵　子</t>
  </si>
  <si>
    <t>内　藤　智　瑞</t>
  </si>
  <si>
    <t>安　川　麻　季</t>
  </si>
  <si>
    <t>吉　田　宏　美</t>
  </si>
  <si>
    <t>渡　邉　奏　絵</t>
  </si>
  <si>
    <t>渡　辺　智　香</t>
  </si>
  <si>
    <t>秋　葉　　　治</t>
  </si>
  <si>
    <t>秋　葉　憲　人</t>
  </si>
  <si>
    <t>朝　枝　匡　貴</t>
  </si>
  <si>
    <t>畔　田　真　広</t>
  </si>
  <si>
    <t>石　山　愛　美</t>
  </si>
  <si>
    <t>上　田　裕　粛</t>
  </si>
  <si>
    <t>大　沼　敦　也</t>
  </si>
  <si>
    <t>大　野　清　孝</t>
  </si>
  <si>
    <t>岡　澤　友　梨</t>
  </si>
  <si>
    <t>岡　田　文　乃</t>
  </si>
  <si>
    <t>尾　関　敏　史</t>
  </si>
  <si>
    <t>小野寺　祥　平</t>
  </si>
  <si>
    <t>片　岡　和　希</t>
  </si>
  <si>
    <t>片　岡　勇　人</t>
  </si>
  <si>
    <t>川　上　明日香</t>
  </si>
  <si>
    <t>河　嶋　玲　伽</t>
  </si>
  <si>
    <t>越　沼　晃　康</t>
  </si>
  <si>
    <t>子　安　　　凌</t>
  </si>
  <si>
    <t>齋　間　智　也</t>
  </si>
  <si>
    <t>白　井　史　聖</t>
  </si>
  <si>
    <t>田　中　幸　恵</t>
  </si>
  <si>
    <t>谷　　　佳　苗</t>
  </si>
  <si>
    <t>堤　　　朋　美</t>
  </si>
  <si>
    <t>津　藤　優芽子</t>
  </si>
  <si>
    <t>遠　山　　　葉</t>
  </si>
  <si>
    <t>中　島　あずさ</t>
  </si>
  <si>
    <t>中　島　桃　子</t>
  </si>
  <si>
    <t>長　見　毬　奈</t>
  </si>
  <si>
    <t>中　村　美　波</t>
  </si>
  <si>
    <t>沼　田　太　郎</t>
  </si>
  <si>
    <t>生城山　健　吾</t>
  </si>
  <si>
    <t>文　倉　　　円</t>
  </si>
  <si>
    <t>松　本　和　輝</t>
  </si>
  <si>
    <t>松　本　弓　子</t>
  </si>
  <si>
    <t>真　子　友紀奈</t>
  </si>
  <si>
    <t>三　宅　大　士</t>
  </si>
  <si>
    <t>山　田　美　砂</t>
  </si>
  <si>
    <t>横　堀　才　輝</t>
  </si>
  <si>
    <t>若　林　祐　司</t>
  </si>
  <si>
    <t>渡　邉　雄　也</t>
  </si>
  <si>
    <t>青　木　早　希</t>
  </si>
  <si>
    <t>青　木　秀　平</t>
  </si>
  <si>
    <t>秋　村　　　悟</t>
  </si>
  <si>
    <t>荒　井　桜　子</t>
  </si>
  <si>
    <t>伊　東　康　祥</t>
  </si>
  <si>
    <t>内　山　祥　子</t>
  </si>
  <si>
    <t>大　谷　正　美</t>
  </si>
  <si>
    <t>大　槻　有　貴</t>
  </si>
  <si>
    <t>岡　本　　　光</t>
  </si>
  <si>
    <t>小　川　直　人</t>
  </si>
  <si>
    <t>小　倉　亜由美</t>
  </si>
  <si>
    <t>貝　塚　梨　紗</t>
  </si>
  <si>
    <t>籠　井　　　碧</t>
  </si>
  <si>
    <t>金　坂　航　平</t>
  </si>
  <si>
    <t>北　野　　　直</t>
  </si>
  <si>
    <t>君　塚　歌　織</t>
  </si>
  <si>
    <t>河　野　奈　美</t>
  </si>
  <si>
    <t>後　藤　佑　太</t>
  </si>
  <si>
    <t>斎　藤　彩　夏</t>
  </si>
  <si>
    <t>三　枝　　　唯</t>
  </si>
  <si>
    <t>佐々木　未　歩</t>
  </si>
  <si>
    <t>竹　内　　　証</t>
  </si>
  <si>
    <t>田　中　啓　一</t>
  </si>
  <si>
    <t>田　中　真　人</t>
  </si>
  <si>
    <t>千　葉　孝　明</t>
  </si>
  <si>
    <t>土　屋　佐知子</t>
  </si>
  <si>
    <t>中　村　直　樹</t>
  </si>
  <si>
    <t>行　川　　　宏</t>
  </si>
  <si>
    <t>西　野　直　子</t>
  </si>
  <si>
    <t>新　田　祐　穂</t>
  </si>
  <si>
    <t>能　瀬　恵　美</t>
  </si>
  <si>
    <t>長谷川　淳　樹</t>
  </si>
  <si>
    <t>長谷川　真　樹</t>
  </si>
  <si>
    <t>松　村　裕　太</t>
  </si>
  <si>
    <t>宮　代　祐　輔</t>
  </si>
  <si>
    <t>深　山　香　織</t>
  </si>
  <si>
    <t>棟　方　博　之</t>
  </si>
  <si>
    <t>山　倉　彩　月</t>
  </si>
  <si>
    <t>山　本　　　基</t>
  </si>
  <si>
    <t>若　生　宥　人</t>
  </si>
  <si>
    <t>渡　邊　晃　一</t>
  </si>
  <si>
    <t>麻　生　貴　弘</t>
  </si>
  <si>
    <t>安　達　和　浩</t>
  </si>
  <si>
    <t>飯　田　希　子</t>
  </si>
  <si>
    <t>今　井　すみれ</t>
  </si>
  <si>
    <t>臼　井　俊一郎</t>
  </si>
  <si>
    <t>内　山　汐　音</t>
  </si>
  <si>
    <t>梅　田　考　洋</t>
  </si>
  <si>
    <t>大　塚　祐　介</t>
  </si>
  <si>
    <t>押渡部　加　奈</t>
  </si>
  <si>
    <t>加倉井　万　里</t>
  </si>
  <si>
    <t>柏　木　拓　生</t>
  </si>
  <si>
    <t>勝　原　昂　利</t>
  </si>
  <si>
    <t>加　藤　隼　也</t>
  </si>
  <si>
    <t>國　兼　保　宏</t>
  </si>
  <si>
    <t>小　堀　彩　子</t>
  </si>
  <si>
    <t>小　峰　智　史</t>
  </si>
  <si>
    <t>齋　藤　弘　一</t>
  </si>
  <si>
    <t>齋　藤　眞　緒</t>
  </si>
  <si>
    <t>酒　井　友　理</t>
  </si>
  <si>
    <t>菅　澤　里　穂</t>
  </si>
  <si>
    <t>高　貫　奨　吾</t>
  </si>
  <si>
    <t>高　橋　健　太</t>
  </si>
  <si>
    <t>高　宮　綾　香</t>
  </si>
  <si>
    <t>竹　内　裕　貴</t>
  </si>
  <si>
    <t>中　澤　美佑紀</t>
  </si>
  <si>
    <t>永　野　　　涼</t>
  </si>
  <si>
    <t>難　波　実　穂</t>
  </si>
  <si>
    <t>錦　織　智　世</t>
  </si>
  <si>
    <t>西　本　達　也</t>
  </si>
  <si>
    <t>布　谷　直　大</t>
  </si>
  <si>
    <t>野　口　貴　大</t>
  </si>
  <si>
    <t>畠　山　菜　未</t>
  </si>
  <si>
    <t>松　添　　　崚</t>
  </si>
  <si>
    <t>宮　本　玲　奈</t>
  </si>
  <si>
    <t>宮　吉　真規央</t>
  </si>
  <si>
    <t>村　岡　瑞　希</t>
  </si>
  <si>
    <t>矢　吹　　　順</t>
  </si>
  <si>
    <t>山　田　優　衣</t>
  </si>
  <si>
    <t>山　仲　優　樹</t>
  </si>
  <si>
    <t>渡　邉　澄　香</t>
  </si>
  <si>
    <t>渡　邉　祐　輔</t>
  </si>
  <si>
    <t>麻　生　真由香</t>
  </si>
  <si>
    <t>荒　井　ありさ</t>
  </si>
  <si>
    <t>石　井　敬　介</t>
  </si>
  <si>
    <t>石　浜　克　彦</t>
  </si>
  <si>
    <t>井　上　なつみ</t>
  </si>
  <si>
    <t>今　関　紗　香</t>
  </si>
  <si>
    <t>上　島　直　人</t>
  </si>
  <si>
    <t>内　山　百　音</t>
  </si>
  <si>
    <t>太　田　龍　介</t>
  </si>
  <si>
    <t>大　多　菖　子</t>
  </si>
  <si>
    <t>岡　本　　　栞</t>
  </si>
  <si>
    <t>風　戸　優　子</t>
  </si>
  <si>
    <t>片　岡　貴　寛</t>
  </si>
  <si>
    <t>亀　井　基　貴</t>
  </si>
  <si>
    <t>熊　谷　千　晶</t>
  </si>
  <si>
    <t>子　安　達　也</t>
  </si>
  <si>
    <t>斉　藤　　　晟</t>
  </si>
  <si>
    <t>齋　藤　佳　奈</t>
  </si>
  <si>
    <t>酒　井　慎　平</t>
  </si>
  <si>
    <t>清　水　祐　登</t>
  </si>
  <si>
    <t>鈴　木　皐　貴</t>
  </si>
  <si>
    <t>泉　水　紘　観</t>
  </si>
  <si>
    <t>多　賀　晃　右</t>
  </si>
  <si>
    <t>高　橋　俊　彰</t>
  </si>
  <si>
    <t>高　山　洋　輔</t>
  </si>
  <si>
    <t>寺　澤　康　加</t>
  </si>
  <si>
    <t>遠　山　菜都子</t>
  </si>
  <si>
    <t>富　田　　　咲</t>
  </si>
  <si>
    <t>中　村　　　彰</t>
  </si>
  <si>
    <t>野　崎　一　樹</t>
  </si>
  <si>
    <t>橋　本　友佳子</t>
  </si>
  <si>
    <t>林　　　遼　平</t>
  </si>
  <si>
    <t>藤　見　千　明</t>
  </si>
  <si>
    <t>松　島　麻　実</t>
  </si>
  <si>
    <t>三　神　里　紅</t>
  </si>
  <si>
    <t>宗　村　太　良</t>
  </si>
  <si>
    <t>八　木　将　健</t>
  </si>
  <si>
    <t>八　代　千　鶴</t>
  </si>
  <si>
    <t>山　口　育　実</t>
  </si>
  <si>
    <t>渡　部　淳　平</t>
  </si>
  <si>
    <t>渡　邉　貴　敏</t>
  </si>
  <si>
    <t>新　井　佳　奈</t>
  </si>
  <si>
    <t>飯　田　翔太郎</t>
  </si>
  <si>
    <t>井　合　拓　未</t>
  </si>
  <si>
    <t>石　津　昂　平</t>
  </si>
  <si>
    <t>一　藁　晴　香</t>
  </si>
  <si>
    <t>井　上　晴　光</t>
  </si>
  <si>
    <t>井　上　亮　太</t>
  </si>
  <si>
    <t>岩　瀬　康　平</t>
  </si>
  <si>
    <t>岩　村　健　幸</t>
  </si>
  <si>
    <t>大　木　翔　太</t>
  </si>
  <si>
    <t>大　沢　賢　哉</t>
  </si>
  <si>
    <t>大和久　光　昭</t>
  </si>
  <si>
    <t>加　藤　友　貴</t>
  </si>
  <si>
    <t>金　木　佑　稀</t>
  </si>
  <si>
    <t>神　谷　美　佑</t>
  </si>
  <si>
    <t>小板橋　雄　介</t>
  </si>
  <si>
    <t>小　林　優　里</t>
  </si>
  <si>
    <t>齋　藤　優　希</t>
  </si>
  <si>
    <t>佐久間　斐　也</t>
  </si>
  <si>
    <t>櫻　井　貴　文</t>
  </si>
  <si>
    <t>菅　根　真　国</t>
  </si>
  <si>
    <t>杉　浦　世　尚</t>
  </si>
  <si>
    <t>鈴　木　祥　子</t>
  </si>
  <si>
    <t>鈴　木　大　修</t>
  </si>
  <si>
    <t>善　　　修　平</t>
  </si>
  <si>
    <t>高　橋　　　修</t>
  </si>
  <si>
    <t>坪　香　亜　衣</t>
  </si>
  <si>
    <t>積　田　　　恵</t>
  </si>
  <si>
    <t>寺　嶋　美　乃</t>
  </si>
  <si>
    <t>中　村　佑実子</t>
  </si>
  <si>
    <t>野　城　堅　仁</t>
  </si>
  <si>
    <t>橋　本　朋　子</t>
  </si>
  <si>
    <t>藤　本　裕　介</t>
  </si>
  <si>
    <t>古　杉　茅　野</t>
  </si>
  <si>
    <t>松　浦　僚　太</t>
  </si>
  <si>
    <t>松　田　圭　亮</t>
  </si>
  <si>
    <t>森　川　卓　真</t>
  </si>
  <si>
    <t>森　田　莉　菜</t>
  </si>
  <si>
    <t>諸　岡　広　平</t>
  </si>
  <si>
    <t>八　代　修　子</t>
  </si>
  <si>
    <t>米　本　将　希</t>
  </si>
  <si>
    <t>石　井　結里愛</t>
  </si>
  <si>
    <t>石　川　美　沙</t>
  </si>
  <si>
    <t>石　崎　若　葉</t>
  </si>
  <si>
    <t>井　谷　幸　治</t>
  </si>
  <si>
    <t>糸　井　　　周</t>
  </si>
  <si>
    <t>糸日谷　晃　平</t>
  </si>
  <si>
    <t>井之上　康　平</t>
  </si>
  <si>
    <t>岩　瀬　悟　郎</t>
  </si>
  <si>
    <t>江　渡　潤　也</t>
  </si>
  <si>
    <t>遠　藤　美奈穂</t>
  </si>
  <si>
    <t>及　川　真唯子</t>
  </si>
  <si>
    <t>大　村　裕　佑</t>
  </si>
  <si>
    <t>尾　崎　　　舜</t>
  </si>
  <si>
    <t>金　子　真　人</t>
  </si>
  <si>
    <t>黒　田　智　武</t>
  </si>
  <si>
    <t>齊　藤　陽　子</t>
  </si>
  <si>
    <t>酒　井　聖　也</t>
  </si>
  <si>
    <t>佐　藤　和　真</t>
  </si>
  <si>
    <t>市　東　めぐみ</t>
  </si>
  <si>
    <t>荘　司　知　也</t>
  </si>
  <si>
    <t>白　井　美和子</t>
  </si>
  <si>
    <t>杉　山　将　哉</t>
  </si>
  <si>
    <t>鈴　木　　　綾</t>
  </si>
  <si>
    <t>鈴　木　一　輝</t>
  </si>
  <si>
    <t>鈴　木　直　也</t>
  </si>
  <si>
    <t>芹　澤　英　里</t>
  </si>
  <si>
    <t>田　崎　未　央</t>
  </si>
  <si>
    <t>只　野　みなみ</t>
  </si>
  <si>
    <t>土　橋　　　裕</t>
  </si>
  <si>
    <t>中　村　　　遼</t>
  </si>
  <si>
    <t>長谷川　　　舞</t>
  </si>
  <si>
    <t>林　　　千　夏</t>
  </si>
  <si>
    <t>正　木　晶　子</t>
  </si>
  <si>
    <t>松　崎　　　彩</t>
  </si>
  <si>
    <t>三　上　佳　明</t>
  </si>
  <si>
    <t>水　野　香　織</t>
  </si>
  <si>
    <t>箕　輪　翔　一</t>
  </si>
  <si>
    <t>森　井　瑞　希</t>
  </si>
  <si>
    <t>吉　野　　　文</t>
  </si>
  <si>
    <t>若　林　尚　弥</t>
  </si>
  <si>
    <t>渡　邉　由紀乃</t>
  </si>
  <si>
    <t>淺　野　康　太</t>
  </si>
  <si>
    <t>石　井　啓　吾</t>
  </si>
  <si>
    <t>石　津　慶　蔵</t>
  </si>
  <si>
    <t>石　原　朗　子</t>
  </si>
  <si>
    <t>一　宮　由香里</t>
  </si>
  <si>
    <t>伊　東　大　地</t>
  </si>
  <si>
    <t>井　上　夏　那</t>
  </si>
  <si>
    <t>岩　崎　　　仁</t>
  </si>
  <si>
    <t>浦　濱　久　宜</t>
  </si>
  <si>
    <t>江　澤　裕　代</t>
  </si>
  <si>
    <t>海老根　拓　也</t>
  </si>
  <si>
    <t>遠　藤　周　基</t>
  </si>
  <si>
    <t>大　塚　佳　孝</t>
  </si>
  <si>
    <t>小　川　奈緒子</t>
  </si>
  <si>
    <t>金　坂　浩　子</t>
  </si>
  <si>
    <t>川　嶋　雅　史</t>
  </si>
  <si>
    <t>齋　藤　陽　平</t>
  </si>
  <si>
    <t>坂　本　潤　平</t>
  </si>
  <si>
    <t>篠　原　　　学</t>
  </si>
  <si>
    <t>神　　　千　晶</t>
  </si>
  <si>
    <t>末　石　和　喜</t>
  </si>
  <si>
    <t>鈴　木　豪　介</t>
  </si>
  <si>
    <t>鈴　木　孝　則</t>
  </si>
  <si>
    <t>須　藤　亜　澄</t>
  </si>
  <si>
    <t>須　藤　大　貴</t>
  </si>
  <si>
    <t>関　口　和　将</t>
  </si>
  <si>
    <t>高　仲　のぞみ</t>
  </si>
  <si>
    <t>高　橋　千　晴</t>
  </si>
  <si>
    <t>武　田　俊　平</t>
  </si>
  <si>
    <t>田　嶋　　　愛</t>
  </si>
  <si>
    <t>林　　　絵　里</t>
  </si>
  <si>
    <t>林　　　　　彰</t>
  </si>
  <si>
    <t>林　　　知　里</t>
  </si>
  <si>
    <t>福　山　幸　生</t>
  </si>
  <si>
    <t>堀　田　彩　香</t>
  </si>
  <si>
    <t>三　木　圭　吾</t>
  </si>
  <si>
    <t>宮　澤　竜　樹</t>
  </si>
  <si>
    <t>森　　　あゆ実</t>
  </si>
  <si>
    <t>矢　部　千　紗</t>
  </si>
  <si>
    <t>山　口　俊太郎</t>
  </si>
  <si>
    <t>Ａ</t>
  </si>
  <si>
    <t>青　木　直　人</t>
  </si>
  <si>
    <t>在　原　瑞　樹</t>
  </si>
  <si>
    <t>石　山　智　弘</t>
  </si>
  <si>
    <t>泉　澤　　　陽</t>
  </si>
  <si>
    <t>糸　井　翔　太</t>
  </si>
  <si>
    <t>伊　藤　晴　菜</t>
  </si>
  <si>
    <t>今　井　丈　宜</t>
  </si>
  <si>
    <t>今　関　　　匠</t>
  </si>
  <si>
    <t>海老根　　　優</t>
  </si>
  <si>
    <t>大　岡　友香里</t>
  </si>
  <si>
    <t>大　野　陽　介</t>
  </si>
  <si>
    <t>栗　栖　れ　い</t>
  </si>
  <si>
    <t>小　玉　裕　貴</t>
  </si>
  <si>
    <t>後　藤　さつき</t>
  </si>
  <si>
    <t>菰　田　くる未</t>
  </si>
  <si>
    <t>齋　藤　智　宏</t>
  </si>
  <si>
    <t>齊　藤　実　哲</t>
  </si>
  <si>
    <t>佐　藤　　　遼</t>
  </si>
  <si>
    <t>柴　田　尚　久</t>
  </si>
  <si>
    <t>関　口　時　成</t>
  </si>
  <si>
    <t>青　柳　直　樹</t>
  </si>
  <si>
    <t>飯　高　裕　馬</t>
  </si>
  <si>
    <t>池　田　将　史</t>
  </si>
  <si>
    <t>石　井　潤　一</t>
  </si>
  <si>
    <t>伊　能　琢　磨</t>
  </si>
  <si>
    <t>岩　見　知　幸</t>
  </si>
  <si>
    <t>鵜　澤　大　樹</t>
  </si>
  <si>
    <t>江　部　直　美</t>
  </si>
  <si>
    <t>及　川　優　輝</t>
  </si>
  <si>
    <t>尾　関　章　男</t>
  </si>
  <si>
    <t>楠　見　結実子</t>
  </si>
  <si>
    <t>黒　川　智　恵</t>
  </si>
  <si>
    <t>近　藤　　　昴</t>
  </si>
  <si>
    <t>斉　藤　朝　子</t>
  </si>
  <si>
    <t>齊　藤　　　舞</t>
  </si>
  <si>
    <t>清　水　和　成</t>
  </si>
  <si>
    <t>清　水　康　平</t>
  </si>
  <si>
    <t>鈴　木　亜　紀</t>
  </si>
  <si>
    <t>鈴　木　寛　人</t>
  </si>
  <si>
    <t>青　木　　　陵</t>
  </si>
  <si>
    <t>麻　生　　　麗</t>
  </si>
  <si>
    <t>雨　宮　絵　梨</t>
  </si>
  <si>
    <t>荒　井　洋　樹</t>
  </si>
  <si>
    <t>池　田　誠　国</t>
  </si>
  <si>
    <t>植　松　佑　太</t>
  </si>
  <si>
    <t>鵜　澤　　　誠</t>
  </si>
  <si>
    <t>大　網　亜沙美</t>
  </si>
  <si>
    <t>大　川　大　介</t>
  </si>
  <si>
    <t>岡　本　一　馬</t>
  </si>
  <si>
    <t>金　澤　康　介</t>
  </si>
  <si>
    <t>金　田　麻　子</t>
  </si>
  <si>
    <t>唐　鎌　和　俊</t>
  </si>
  <si>
    <t>小　峰　一　星</t>
  </si>
  <si>
    <t>齋　藤　祥　子</t>
  </si>
  <si>
    <t>嵯峨山　仁　美</t>
  </si>
  <si>
    <t>佐　倉　達　也</t>
  </si>
  <si>
    <t>佐　藤　卓　馬</t>
  </si>
  <si>
    <t>新　谷　和　哉</t>
  </si>
  <si>
    <t>椙　村　崇　志</t>
  </si>
  <si>
    <t>秋　葉　彩　加</t>
  </si>
  <si>
    <t>阿　部　奈穂子</t>
  </si>
  <si>
    <t>飴　田　俊　也</t>
  </si>
  <si>
    <t>飯久保　　　諒</t>
  </si>
  <si>
    <t>稲　垣　麻　美</t>
  </si>
  <si>
    <t>大　木　千絵美</t>
  </si>
  <si>
    <t>岡　澤　貴　也</t>
  </si>
  <si>
    <t>押　田　槙　也</t>
  </si>
  <si>
    <t>押　田　祥　仁</t>
  </si>
  <si>
    <t>片　岡　竜　治</t>
  </si>
  <si>
    <t>狩　野　琴　美</t>
  </si>
  <si>
    <t>狩　野　尚　徳</t>
  </si>
  <si>
    <t>合　田　　　嵩</t>
  </si>
  <si>
    <t>上　妻　将　太</t>
  </si>
  <si>
    <t>佐久間　翔　大</t>
  </si>
  <si>
    <t>佐々木　瑞　絵</t>
  </si>
  <si>
    <t>笹　沼　道　信</t>
  </si>
  <si>
    <t>末　吉　香　苗</t>
  </si>
  <si>
    <t>菅　谷　菜　摘</t>
  </si>
  <si>
    <t>鈴　木　　　波</t>
  </si>
  <si>
    <t>相　原　宏　典</t>
  </si>
  <si>
    <t>阿　部　裕　一</t>
  </si>
  <si>
    <t>天　野　早由里</t>
  </si>
  <si>
    <t>安　藤　智　大</t>
  </si>
  <si>
    <t>飯　田　優　唯</t>
  </si>
  <si>
    <t>市　原　秀　樹</t>
  </si>
  <si>
    <t>小　倉　直　光</t>
  </si>
  <si>
    <t>小　倉　友　紀</t>
  </si>
  <si>
    <t>小　倉　亮　平</t>
  </si>
  <si>
    <t>小　高　祥　子</t>
  </si>
  <si>
    <t>笠　原　尚　暉</t>
  </si>
  <si>
    <t>唐　澤　裕加里</t>
  </si>
  <si>
    <t>北　村　久美子</t>
  </si>
  <si>
    <t>黒　田　瑞　紀</t>
  </si>
  <si>
    <t>桑　野　翔　平</t>
  </si>
  <si>
    <t>酒　井　賢　治</t>
  </si>
  <si>
    <t>佐　藤　圭　亮</t>
  </si>
  <si>
    <t>篠　崎　美　紀</t>
  </si>
  <si>
    <t>澁　谷　聖　美</t>
  </si>
  <si>
    <t>下　田　紘　子</t>
  </si>
  <si>
    <t>秋　山　美　緒</t>
  </si>
  <si>
    <t>雨　宮　裕　葵</t>
  </si>
  <si>
    <t>石　井　裕　介</t>
  </si>
  <si>
    <t>泉　谷　耕太郎</t>
  </si>
  <si>
    <t>伊　原　美　和</t>
  </si>
  <si>
    <t>大　鹿　達　也</t>
  </si>
  <si>
    <t>奥　野　成　司</t>
  </si>
  <si>
    <t>柏　木　健　大</t>
  </si>
  <si>
    <t>樺　山　徹　郎</t>
  </si>
  <si>
    <t>家　弓　知　樹</t>
  </si>
  <si>
    <t>河　合　　　航</t>
  </si>
  <si>
    <t>木　村　裕香乃</t>
  </si>
  <si>
    <t>倉　田　洋　寿</t>
  </si>
  <si>
    <t>齋　藤　　　隼</t>
  </si>
  <si>
    <t>斎　藤　知　里</t>
  </si>
  <si>
    <t>猿　渡　みずき</t>
  </si>
  <si>
    <t>下　村　妃芙未</t>
  </si>
  <si>
    <t>芝　木　康　朗</t>
  </si>
  <si>
    <t>白　石　　　恵</t>
  </si>
  <si>
    <t>鈴　木　知　明</t>
  </si>
  <si>
    <t>相　場　　　愛</t>
  </si>
  <si>
    <t>浅　野　公　絵</t>
  </si>
  <si>
    <t>池　田　真梨野</t>
  </si>
  <si>
    <t>一　柳　敬　子</t>
  </si>
  <si>
    <t>伊　東　早　織</t>
  </si>
  <si>
    <t>今　井　リ　サ</t>
  </si>
  <si>
    <t>岩　瀬　由　莉</t>
  </si>
  <si>
    <t>内　山　善　秀</t>
  </si>
  <si>
    <t>上　代　雄　貴</t>
  </si>
  <si>
    <t>加　瀬　遥　子</t>
  </si>
  <si>
    <t>川　合　雄　亮</t>
  </si>
  <si>
    <t>川　本　　　愛</t>
  </si>
  <si>
    <t>草　壁　健　吾</t>
  </si>
  <si>
    <t>小　山　浩　子</t>
  </si>
  <si>
    <t>強　口　奈央子</t>
  </si>
  <si>
    <t>齋　藤　愛　里</t>
  </si>
  <si>
    <t>佐久間　隆　太</t>
  </si>
  <si>
    <t>重　見　彩　花</t>
  </si>
  <si>
    <t>篠　原　和　樹</t>
  </si>
  <si>
    <t>進　藤　惠津子</t>
  </si>
  <si>
    <t>安　達　　　崇</t>
  </si>
  <si>
    <t>飯　山　真　希</t>
  </si>
  <si>
    <t>稲　葉　香　澄</t>
  </si>
  <si>
    <t>今　関　優　子</t>
  </si>
  <si>
    <t>今　仲　美　保</t>
  </si>
  <si>
    <t>岩　坂　愛里沙</t>
  </si>
  <si>
    <t>上　原　孝　利</t>
  </si>
  <si>
    <t>尾　花　英　資</t>
  </si>
  <si>
    <t>茅　野　英　糸</t>
  </si>
  <si>
    <t>菅　野　真　也</t>
  </si>
  <si>
    <t>北　林　惇　紀</t>
  </si>
  <si>
    <t>木　村　由　佳</t>
  </si>
  <si>
    <t>倉　茂　亮　太</t>
  </si>
  <si>
    <t>小　松　那緒子</t>
  </si>
  <si>
    <t>近　藤　佳　久</t>
  </si>
  <si>
    <t>佐　藤　友　美</t>
  </si>
  <si>
    <t>佐　藤　裕　貴</t>
  </si>
  <si>
    <t>嶋　野　博　行</t>
  </si>
  <si>
    <t>清　水　靖　之</t>
  </si>
  <si>
    <t>白　石　由　梨</t>
  </si>
  <si>
    <t>２Ａ・金子太郎</t>
  </si>
  <si>
    <t>２Ｂ・磯崎克幸</t>
  </si>
  <si>
    <t>２Ｃ・鈴木修二</t>
  </si>
  <si>
    <t>２Ｄ・眞舘信二</t>
  </si>
  <si>
    <t>２Ｅ・千葉規生</t>
  </si>
  <si>
    <t>２Ｆ・秋山大志</t>
  </si>
  <si>
    <t>２Ｇ・石井麻里恵</t>
  </si>
  <si>
    <t>２Ｈ・保田祐之</t>
  </si>
  <si>
    <t>http://www2s.biglobe.ne.jp/~k-mamoru/</t>
  </si>
  <si>
    <r>
      <t xml:space="preserve">ここで使用しています氏名は全て架空のものです。
</t>
    </r>
    <r>
      <rPr>
        <sz val="10"/>
        <color indexed="10"/>
        <rFont val="ＭＳ 明朝"/>
        <family val="1"/>
      </rPr>
      <t>ここでの注意は、氏名の姓と名の間は必ず１文字分「空白」を入れることです。</t>
    </r>
    <r>
      <rPr>
        <sz val="10"/>
        <rFont val="ＭＳ 明朝"/>
        <family val="1"/>
      </rPr>
      <t xml:space="preserve">
学年は最大６学年までです、またクラス名は１組２組でも作動します</t>
    </r>
  </si>
  <si>
    <t>学年</t>
  </si>
  <si>
    <t>クラス</t>
  </si>
  <si>
    <t>テキスト</t>
  </si>
  <si>
    <t>列</t>
  </si>
  <si>
    <t>行</t>
  </si>
  <si>
    <t>アクティブ行</t>
  </si>
  <si>
    <t>アクティブ列</t>
  </si>
  <si>
    <t>学年が１１の時</t>
  </si>
  <si>
    <t>クラスが１１の時</t>
  </si>
  <si>
    <t>左のボタンをクリックすると、氏名入力用の専用ボックスが開きます</t>
  </si>
  <si>
    <t>クラスは大文字でも小文字でもどちらでも大丈夫です（例：1A23,1a23,B12,b12)</t>
  </si>
  <si>
    <t>クリックする前に空白のセルを選択しておいてください</t>
  </si>
  <si>
    <t>(左の２つのボタンを他のシートや他のエクセルファイルにコピーすると、同じ様に作動します）</t>
  </si>
  <si>
    <t>おまけが凄い、３つ有ります</t>
  </si>
  <si>
    <t>特に３番目は、便利ですよ</t>
  </si>
  <si>
    <t>1A2</t>
  </si>
  <si>
    <t>(左のボタンを他のシートや他のエクセルファイルにコピーすると、同じ様に作動します）</t>
  </si>
  <si>
    <t>期限延長操作は、１００回までです</t>
  </si>
  <si>
    <t>名票作成ソフトの完成版の設定</t>
  </si>
  <si>
    <t>OK</t>
  </si>
  <si>
    <r>
      <t>　下の「期限の延長」ボタンをクリックすると、</t>
    </r>
    <r>
      <rPr>
        <b/>
        <sz val="12"/>
        <color indexed="10"/>
        <rFont val="ＭＳ 明朝"/>
        <family val="1"/>
      </rPr>
      <t>「期限の延長」ボタンをクリックしてから６０日間</t>
    </r>
    <r>
      <rPr>
        <sz val="12"/>
        <rFont val="ＭＳ 明朝"/>
        <family val="1"/>
      </rPr>
      <t>、このソフトをＵＳＢメモリー等にコピーして利用できます</t>
    </r>
  </si>
  <si>
    <t xml:space="preserve"> 正規版への設定</t>
  </si>
  <si>
    <t>　コピーは何度でもできますので同僚の先生にコピーしてあげることもできます。ただ、同僚の先生や友人の方に再配布は結構ですが、不特定多数の方への再配布は禁止です</t>
  </si>
  <si>
    <t>正規版の設定</t>
  </si>
  <si>
    <t>Asumipasov</t>
  </si>
  <si>
    <t>mei241.xls</t>
  </si>
  <si>
    <t>kaneWindows-SSDkane</t>
  </si>
  <si>
    <t>C:\・・私\＊＊＊＊開発途中\名票作成\新しいフォルダー\Asumipasov</t>
  </si>
  <si>
    <t>C:\・・私\＊＊＊＊開発途中\名票作成\新しいフォルダー\Asumipasov</t>
  </si>
  <si>
    <t>C:\・・私\＊＊＊＊開発途中\名票作成\新しいフォルダー\Asumipasov</t>
  </si>
  <si>
    <t>依存</t>
  </si>
  <si>
    <t>mei241.xls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</si>
</sst>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 numFmtId="177" formatCode="yyyy/m/d\ h:mm;@"/>
    <numFmt numFmtId="178" formatCode="[$-F400]h:mm:ss\ AM/PM"/>
    <numFmt numFmtId="179" formatCode="h&quot;時&quot;mm&quot;分&quot;ss&quot;秒&quot;;@"/>
    <numFmt numFmtId="180" formatCode="[$]ggge&quot;年&quot;m&quot;月&quot;d&quot;日&quot;;@"/>
    <numFmt numFmtId="181" formatCode="[$-411]gge&quot;年&quot;m&quot;月&quot;d&quot;日&quot;;@"/>
    <numFmt numFmtId="182" formatCode="[$]gge&quot;年&quot;m&quot;月&quot;d&quot;日&quot;;@"/>
    <numFmt numFmtId="183" formatCode="yyyy&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gge&quot;年&quot;m&quot;月&quot;d&quot;日&quot;;@"/>
  </numFmts>
  <fonts count="77">
    <font>
      <sz val="10"/>
      <name val="ＭＳ 明朝"/>
      <family val="1"/>
    </font>
    <font>
      <sz val="10.5"/>
      <name val="ＭＳ 明朝"/>
      <family val="1"/>
    </font>
    <font>
      <sz val="11"/>
      <name val="ＭＳ Ｐ明朝"/>
      <family val="1"/>
    </font>
    <font>
      <sz val="12"/>
      <name val="ＭＳ 明朝"/>
      <family val="1"/>
    </font>
    <font>
      <sz val="11"/>
      <name val="ＭＳ 明朝"/>
      <family val="1"/>
    </font>
    <font>
      <sz val="10"/>
      <color indexed="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
      <color indexed="36"/>
      <name val="ＭＳ 明朝"/>
      <family val="1"/>
    </font>
    <font>
      <sz val="11"/>
      <color indexed="17"/>
      <name val="ＭＳ Ｐゴシック"/>
      <family val="3"/>
    </font>
    <font>
      <sz val="7"/>
      <name val="ＭＳ 明朝"/>
      <family val="1"/>
    </font>
    <font>
      <sz val="6"/>
      <name val="ＭＳ Ｐゴシック"/>
      <family val="3"/>
    </font>
    <font>
      <sz val="10"/>
      <name val="ＭＳ Ｐゴシック"/>
      <family val="3"/>
    </font>
    <font>
      <sz val="12"/>
      <name val="ＭＳ Ｐゴシック"/>
      <family val="3"/>
    </font>
    <font>
      <sz val="6"/>
      <name val="游ゴシック"/>
      <family val="3"/>
    </font>
    <font>
      <sz val="18"/>
      <color indexed="12"/>
      <name val="ＭＳ 明朝"/>
      <family val="1"/>
    </font>
    <font>
      <sz val="12"/>
      <color indexed="8"/>
      <name val="ＭＳ 明朝"/>
      <family val="1"/>
    </font>
    <font>
      <b/>
      <sz val="12"/>
      <color indexed="10"/>
      <name val="ＭＳ 明朝"/>
      <family val="1"/>
    </font>
    <font>
      <b/>
      <sz val="11"/>
      <name val="ＭＳ Ｐゴシック"/>
      <family val="3"/>
    </font>
    <font>
      <sz val="14"/>
      <color indexed="8"/>
      <name val="ＭＳ Ｐゴシック"/>
      <family val="3"/>
    </font>
    <font>
      <sz val="12"/>
      <color indexed="8"/>
      <name val="ＭＳ Ｐゴシック"/>
      <family val="3"/>
    </font>
    <font>
      <sz val="11"/>
      <color indexed="8"/>
      <name val="游ゴシック"/>
      <family val="3"/>
    </font>
    <font>
      <b/>
      <sz val="11"/>
      <color indexed="10"/>
      <name val="ＭＳ Ｐゴシック"/>
      <family val="3"/>
    </font>
    <font>
      <b/>
      <sz val="12"/>
      <color indexed="10"/>
      <name val="ＭＳ Ｐゴシック"/>
      <family val="3"/>
    </font>
    <font>
      <sz val="11"/>
      <color indexed="10"/>
      <name val="游ゴシック"/>
      <family val="3"/>
    </font>
    <font>
      <sz val="11"/>
      <name val="游ゴシック"/>
      <family val="3"/>
    </font>
    <font>
      <b/>
      <u val="single"/>
      <sz val="14"/>
      <color indexed="10"/>
      <name val="ＭＳ 明朝"/>
      <family val="1"/>
    </font>
    <font>
      <sz val="14"/>
      <color indexed="10"/>
      <name val="ＭＳ 明朝"/>
      <family val="1"/>
    </font>
    <font>
      <b/>
      <sz val="10"/>
      <color indexed="10"/>
      <name val="ＭＳ 明朝"/>
      <family val="1"/>
    </font>
    <font>
      <sz val="12"/>
      <color indexed="10"/>
      <name val="游ゴシック"/>
      <family val="3"/>
    </font>
    <font>
      <sz val="11"/>
      <color indexed="8"/>
      <name val="Calibri"/>
      <family val="2"/>
    </font>
    <font>
      <sz val="12"/>
      <color indexed="10"/>
      <name val="ＭＳ 明朝"/>
      <family val="1"/>
    </font>
    <font>
      <sz val="14"/>
      <color indexed="40"/>
      <name val="ＭＳ Ｐゴシック"/>
      <family val="3"/>
    </font>
    <font>
      <b/>
      <sz val="14"/>
      <color indexed="10"/>
      <name val="ＭＳ 明朝"/>
      <family val="1"/>
    </font>
    <font>
      <sz val="12"/>
      <color indexed="10"/>
      <name val="ＭＳ Ｐゴシック"/>
      <family val="3"/>
    </font>
    <font>
      <sz val="14"/>
      <color indexed="10"/>
      <name val="游ゴシック"/>
      <family val="3"/>
    </font>
    <font>
      <sz val="18"/>
      <color indexed="10"/>
      <name val="ＭＳ Ｐゴシック"/>
      <family val="3"/>
    </font>
    <font>
      <sz val="9"/>
      <color indexed="10"/>
      <name val="游ゴシック"/>
      <family val="3"/>
    </font>
    <font>
      <sz val="14"/>
      <color indexed="8"/>
      <name val="ＭＳ 明朝"/>
      <family val="1"/>
    </font>
    <font>
      <sz val="12"/>
      <color indexed="10"/>
      <name val="Calibri"/>
      <family val="2"/>
    </font>
    <font>
      <sz val="12"/>
      <color indexed="8"/>
      <name val="Calibri"/>
      <family val="2"/>
    </font>
    <font>
      <b/>
      <sz val="11"/>
      <color indexed="10"/>
      <name val="游ゴシック"/>
      <family val="3"/>
    </font>
    <font>
      <sz val="11"/>
      <color theme="1"/>
      <name val="Calibri"/>
      <family val="3"/>
    </font>
    <font>
      <sz val="11"/>
      <color rgb="FFFF0000"/>
      <name val="ＭＳ Ｐゴシック"/>
      <family val="3"/>
    </font>
    <font>
      <b/>
      <sz val="11"/>
      <color rgb="FFFF0000"/>
      <name val="ＭＳ Ｐゴシック"/>
      <family val="3"/>
    </font>
    <font>
      <b/>
      <sz val="12"/>
      <color rgb="FFFF0000"/>
      <name val="ＭＳ Ｐゴシック"/>
      <family val="3"/>
    </font>
    <font>
      <sz val="11"/>
      <color rgb="FFFF0000"/>
      <name val="Calibri"/>
      <family val="3"/>
    </font>
    <font>
      <sz val="11"/>
      <name val="Calibri"/>
      <family val="3"/>
    </font>
    <font>
      <b/>
      <u val="single"/>
      <sz val="14"/>
      <color rgb="FFFF0000"/>
      <name val="ＭＳ 明朝"/>
      <family val="1"/>
    </font>
    <font>
      <sz val="14"/>
      <color rgb="FFFF0000"/>
      <name val="ＭＳ 明朝"/>
      <family val="1"/>
    </font>
    <font>
      <b/>
      <sz val="10"/>
      <color rgb="FFFF0000"/>
      <name val="ＭＳ 明朝"/>
      <family val="1"/>
    </font>
    <font>
      <sz val="11"/>
      <color rgb="FF000000"/>
      <name val="游ゴシック"/>
      <family val="3"/>
    </font>
    <font>
      <sz val="12"/>
      <color rgb="FFFF0000"/>
      <name val="游ゴシック"/>
      <family val="3"/>
    </font>
    <font>
      <sz val="11"/>
      <color rgb="FF000000"/>
      <name val="Calibri"/>
      <family val="2"/>
    </font>
    <font>
      <sz val="12"/>
      <color rgb="FFFF0000"/>
      <name val="ＭＳ 明朝"/>
      <family val="1"/>
    </font>
    <font>
      <sz val="10"/>
      <color rgb="FFFF0000"/>
      <name val="ＭＳ 明朝"/>
      <family val="1"/>
    </font>
    <font>
      <sz val="14"/>
      <color rgb="FF00B0F0"/>
      <name val="ＭＳ Ｐゴシック"/>
      <family val="3"/>
    </font>
    <font>
      <b/>
      <sz val="14"/>
      <color rgb="FFFF0000"/>
      <name val="ＭＳ 明朝"/>
      <family val="1"/>
    </font>
    <font>
      <sz val="12"/>
      <color rgb="FFFF0000"/>
      <name val="ＭＳ Ｐゴシック"/>
      <family val="3"/>
    </font>
    <font>
      <sz val="14"/>
      <color rgb="FFFF0000"/>
      <name val="Calibri"/>
      <family val="3"/>
    </font>
    <font>
      <sz val="18"/>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8" tint="0.5999900102615356"/>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7"/>
        <bgColor indexed="64"/>
      </patternFill>
    </fill>
    <fill>
      <patternFill patternType="solid">
        <fgColor theme="7" tint="0.5999900102615356"/>
        <bgColor indexed="64"/>
      </patternFill>
    </fill>
    <fill>
      <patternFill patternType="solid">
        <fgColor theme="3" tint="0.7999799847602844"/>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
      <left style="hair"/>
      <right style="thin"/>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color rgb="FFC00000"/>
      </left>
      <right style="thin"/>
      <top style="double">
        <color rgb="FFC00000"/>
      </top>
      <bottom style="thin"/>
    </border>
    <border>
      <left style="thin"/>
      <right style="thin"/>
      <top style="double">
        <color rgb="FFC00000"/>
      </top>
      <bottom style="thin"/>
    </border>
    <border>
      <left>
        <color indexed="63"/>
      </left>
      <right>
        <color indexed="63"/>
      </right>
      <top style="double">
        <color rgb="FFC00000"/>
      </top>
      <bottom>
        <color indexed="63"/>
      </bottom>
    </border>
    <border>
      <left>
        <color indexed="63"/>
      </left>
      <right style="double">
        <color rgb="FFC00000"/>
      </right>
      <top style="double">
        <color rgb="FFC00000"/>
      </top>
      <bottom>
        <color indexed="63"/>
      </bottom>
    </border>
    <border>
      <left style="double">
        <color rgb="FFC00000"/>
      </left>
      <right style="thin"/>
      <top style="thin"/>
      <bottom style="thin"/>
    </border>
    <border>
      <left>
        <color indexed="63"/>
      </left>
      <right style="double">
        <color rgb="FFC00000"/>
      </right>
      <top>
        <color indexed="63"/>
      </top>
      <bottom>
        <color indexed="63"/>
      </bottom>
    </border>
    <border>
      <left style="double">
        <color rgb="FFC00000"/>
      </left>
      <right>
        <color indexed="63"/>
      </right>
      <top>
        <color indexed="63"/>
      </top>
      <bottom>
        <color indexed="63"/>
      </bottom>
    </border>
    <border>
      <left style="double">
        <color rgb="FFC00000"/>
      </left>
      <right>
        <color indexed="63"/>
      </right>
      <top>
        <color indexed="63"/>
      </top>
      <bottom style="double">
        <color rgb="FFC00000"/>
      </bottom>
    </border>
    <border>
      <left>
        <color indexed="63"/>
      </left>
      <right>
        <color indexed="63"/>
      </right>
      <top>
        <color indexed="63"/>
      </top>
      <bottom style="double">
        <color rgb="FFC00000"/>
      </bottom>
    </border>
    <border>
      <left>
        <color indexed="63"/>
      </left>
      <right style="double">
        <color rgb="FFC00000"/>
      </right>
      <top>
        <color indexed="63"/>
      </top>
      <bottom style="double">
        <color rgb="FFC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7"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3" fillId="7" borderId="4" applyNumberFormat="0" applyAlignment="0" applyProtection="0"/>
    <xf numFmtId="0" fontId="58" fillId="0" borderId="0">
      <alignment vertical="center"/>
      <protection/>
    </xf>
    <xf numFmtId="0" fontId="7" fillId="0" borderId="0">
      <alignment vertical="center"/>
      <protection/>
    </xf>
    <xf numFmtId="0" fontId="28" fillId="0" borderId="0">
      <alignment/>
      <protection/>
    </xf>
    <xf numFmtId="0" fontId="24" fillId="0" borderId="0" applyNumberFormat="0" applyFill="0" applyBorder="0" applyAlignment="0" applyProtection="0"/>
    <xf numFmtId="0" fontId="25" fillId="4" borderId="0" applyNumberFormat="0" applyBorder="0" applyAlignment="0" applyProtection="0"/>
  </cellStyleXfs>
  <cellXfs count="178">
    <xf numFmtId="0" fontId="0" fillId="0" borderId="0" xfId="0" applyAlignment="1">
      <alignment/>
    </xf>
    <xf numFmtId="0" fontId="0" fillId="0" borderId="0" xfId="0" applyBorder="1"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center"/>
    </xf>
    <xf numFmtId="0" fontId="0" fillId="0" borderId="0" xfId="0" applyAlignment="1">
      <alignment horizontal="center" vertical="center"/>
    </xf>
    <xf numFmtId="0" fontId="2" fillId="0" borderId="0" xfId="0" applyFont="1" applyBorder="1" applyAlignment="1">
      <alignment horizontal="center"/>
    </xf>
    <xf numFmtId="0" fontId="3" fillId="0" borderId="0" xfId="0" applyFont="1" applyAlignment="1">
      <alignment/>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0" fillId="24" borderId="0" xfId="0" applyFill="1" applyAlignment="1">
      <alignment/>
    </xf>
    <xf numFmtId="0" fontId="0" fillId="0" borderId="0" xfId="0" applyFill="1" applyAlignment="1">
      <alignment/>
    </xf>
    <xf numFmtId="0" fontId="0" fillId="0" borderId="15" xfId="0" applyBorder="1" applyAlignment="1">
      <alignment/>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quotePrefix="1">
      <alignment horizontal="left"/>
      <protection locked="0"/>
    </xf>
    <xf numFmtId="0" fontId="0" fillId="0" borderId="0" xfId="0" applyAlignment="1" quotePrefix="1">
      <alignment horizontal="left"/>
    </xf>
    <xf numFmtId="0" fontId="5" fillId="0" borderId="0" xfId="0" applyFont="1" applyAlignment="1">
      <alignment horizontal="center"/>
    </xf>
    <xf numFmtId="0" fontId="5" fillId="0" borderId="0" xfId="0" applyFont="1" applyAlignment="1" quotePrefix="1">
      <alignment horizontal="center"/>
    </xf>
    <xf numFmtId="0" fontId="58" fillId="0" borderId="0" xfId="61" applyAlignment="1" applyProtection="1">
      <alignment/>
      <protection locked="0"/>
    </xf>
    <xf numFmtId="0" fontId="58" fillId="0" borderId="0" xfId="61" applyAlignment="1" applyProtection="1" quotePrefix="1">
      <alignment/>
      <protection locked="0"/>
    </xf>
    <xf numFmtId="0" fontId="58" fillId="0" borderId="18" xfId="61" applyBorder="1" applyAlignment="1" applyProtection="1">
      <alignment/>
      <protection locked="0"/>
    </xf>
    <xf numFmtId="0" fontId="58" fillId="0" borderId="19" xfId="61" applyBorder="1" applyAlignment="1" applyProtection="1">
      <alignment/>
      <protection locked="0"/>
    </xf>
    <xf numFmtId="0" fontId="58" fillId="0" borderId="20" xfId="61" applyBorder="1" applyAlignment="1" applyProtection="1">
      <alignment/>
      <protection locked="0"/>
    </xf>
    <xf numFmtId="0" fontId="58" fillId="25" borderId="20" xfId="61" applyFill="1" applyBorder="1" applyAlignment="1" applyProtection="1">
      <alignment/>
      <protection locked="0"/>
    </xf>
    <xf numFmtId="22" fontId="58" fillId="26" borderId="20" xfId="61" applyNumberFormat="1" applyFill="1" applyBorder="1" applyAlignment="1" applyProtection="1">
      <alignment horizontal="left"/>
      <protection hidden="1"/>
    </xf>
    <xf numFmtId="0" fontId="58" fillId="0" borderId="20" xfId="61" applyBorder="1" applyAlignment="1" applyProtection="1" quotePrefix="1">
      <alignment horizontal="right"/>
      <protection locked="0"/>
    </xf>
    <xf numFmtId="177" fontId="59" fillId="0" borderId="20" xfId="61" applyNumberFormat="1" applyFont="1" applyBorder="1" applyAlignment="1" applyProtection="1">
      <alignment/>
      <protection locked="0"/>
    </xf>
    <xf numFmtId="0" fontId="58" fillId="27" borderId="20" xfId="61" applyFill="1" applyBorder="1" applyAlignment="1" applyProtection="1">
      <alignment/>
      <protection hidden="1"/>
    </xf>
    <xf numFmtId="177" fontId="58" fillId="0" borderId="21" xfId="61" applyNumberFormat="1" applyBorder="1" applyAlignment="1" applyProtection="1">
      <alignment/>
      <protection locked="0"/>
    </xf>
    <xf numFmtId="0" fontId="58" fillId="0" borderId="0" xfId="61" applyProtection="1">
      <alignment vertical="center"/>
      <protection locked="0"/>
    </xf>
    <xf numFmtId="0" fontId="7" fillId="0" borderId="0" xfId="62" applyProtection="1">
      <alignment vertical="center"/>
      <protection locked="0"/>
    </xf>
    <xf numFmtId="0" fontId="28" fillId="0" borderId="0" xfId="63" applyProtection="1">
      <alignment/>
      <protection locked="0"/>
    </xf>
    <xf numFmtId="0" fontId="58" fillId="0" borderId="22" xfId="61" applyBorder="1" applyAlignment="1" applyProtection="1">
      <alignment/>
      <protection locked="0"/>
    </xf>
    <xf numFmtId="0" fontId="58" fillId="27" borderId="10" xfId="61" applyFill="1" applyBorder="1" applyAlignment="1" applyProtection="1">
      <alignment/>
      <protection locked="0"/>
    </xf>
    <xf numFmtId="0" fontId="58" fillId="0" borderId="10" xfId="61" applyBorder="1" applyAlignment="1" applyProtection="1">
      <alignment/>
      <protection locked="0"/>
    </xf>
    <xf numFmtId="177" fontId="59" fillId="0" borderId="0" xfId="61" applyNumberFormat="1" applyFont="1" applyAlignment="1" applyProtection="1">
      <alignment/>
      <protection locked="0"/>
    </xf>
    <xf numFmtId="177" fontId="58" fillId="0" borderId="23" xfId="61" applyNumberFormat="1" applyBorder="1" applyAlignment="1" applyProtection="1">
      <alignment/>
      <protection locked="0"/>
    </xf>
    <xf numFmtId="0" fontId="29" fillId="0" borderId="0" xfId="61" applyFont="1" applyAlignment="1" applyProtection="1">
      <alignment/>
      <protection hidden="1"/>
    </xf>
    <xf numFmtId="0" fontId="58" fillId="0" borderId="0" xfId="61" applyProtection="1">
      <alignment vertical="center"/>
      <protection hidden="1"/>
    </xf>
    <xf numFmtId="0" fontId="58" fillId="28" borderId="10" xfId="61" applyFill="1" applyBorder="1" applyAlignment="1" applyProtection="1">
      <alignment/>
      <protection locked="0"/>
    </xf>
    <xf numFmtId="0" fontId="58" fillId="26" borderId="0" xfId="61" applyFill="1" applyAlignment="1" applyProtection="1">
      <alignment/>
      <protection hidden="1"/>
    </xf>
    <xf numFmtId="0" fontId="58" fillId="0" borderId="0" xfId="61" applyAlignment="1" applyProtection="1">
      <alignment horizontal="right"/>
      <protection locked="0"/>
    </xf>
    <xf numFmtId="0" fontId="58" fillId="26" borderId="0" xfId="61" applyFill="1" applyAlignment="1" applyProtection="1">
      <alignment/>
      <protection locked="0"/>
    </xf>
    <xf numFmtId="0" fontId="58" fillId="0" borderId="23" xfId="61" applyBorder="1" applyAlignment="1" applyProtection="1">
      <alignment/>
      <protection locked="0"/>
    </xf>
    <xf numFmtId="14" fontId="7" fillId="0" borderId="0" xfId="62" applyNumberFormat="1" applyProtection="1">
      <alignment vertical="center"/>
      <protection hidden="1"/>
    </xf>
    <xf numFmtId="0" fontId="7" fillId="0" borderId="0" xfId="62" applyProtection="1">
      <alignment vertical="center"/>
      <protection hidden="1"/>
    </xf>
    <xf numFmtId="0" fontId="58" fillId="27" borderId="0" xfId="61" applyFill="1" applyAlignment="1" applyProtection="1" quotePrefix="1">
      <alignment horizontal="left"/>
      <protection hidden="1"/>
    </xf>
    <xf numFmtId="0" fontId="58" fillId="0" borderId="0" xfId="61" applyAlignment="1" applyProtection="1" quotePrefix="1">
      <alignment horizontal="left"/>
      <protection locked="0"/>
    </xf>
    <xf numFmtId="0" fontId="7" fillId="0" borderId="0" xfId="62" applyAlignment="1" applyProtection="1">
      <alignment horizontal="right" vertical="center"/>
      <protection hidden="1"/>
    </xf>
    <xf numFmtId="178" fontId="7" fillId="0" borderId="0" xfId="62" applyNumberFormat="1" applyProtection="1">
      <alignment vertical="center"/>
      <protection hidden="1"/>
    </xf>
    <xf numFmtId="177" fontId="58" fillId="0" borderId="22" xfId="61" applyNumberFormat="1" applyBorder="1" applyAlignment="1" applyProtection="1">
      <alignment/>
      <protection locked="0"/>
    </xf>
    <xf numFmtId="22" fontId="58" fillId="0" borderId="10" xfId="61" applyNumberFormat="1" applyBorder="1" applyAlignment="1" applyProtection="1">
      <alignment/>
      <protection locked="0"/>
    </xf>
    <xf numFmtId="0" fontId="58" fillId="29" borderId="10" xfId="61" applyFill="1" applyBorder="1" applyAlignment="1" applyProtection="1">
      <alignment/>
      <protection locked="0"/>
    </xf>
    <xf numFmtId="0" fontId="60" fillId="26" borderId="0" xfId="61" applyFont="1" applyFill="1" applyAlignment="1" applyProtection="1">
      <alignment horizontal="right"/>
      <protection hidden="1"/>
    </xf>
    <xf numFmtId="0" fontId="58" fillId="27" borderId="0" xfId="61" applyFill="1" applyAlignment="1" applyProtection="1">
      <alignment/>
      <protection hidden="1"/>
    </xf>
    <xf numFmtId="0" fontId="58" fillId="30" borderId="10" xfId="61" applyFill="1" applyBorder="1" applyAlignment="1" applyProtection="1">
      <alignment/>
      <protection locked="0"/>
    </xf>
    <xf numFmtId="179" fontId="59" fillId="0" borderId="0" xfId="61" applyNumberFormat="1" applyFont="1" applyAlignment="1" applyProtection="1">
      <alignment/>
      <protection locked="0"/>
    </xf>
    <xf numFmtId="22" fontId="58" fillId="0" borderId="0" xfId="61" applyNumberFormat="1" applyProtection="1">
      <alignment vertical="center"/>
      <protection locked="0"/>
    </xf>
    <xf numFmtId="0" fontId="61" fillId="0" borderId="0" xfId="62" applyFont="1" applyAlignment="1" applyProtection="1">
      <alignment vertical="top"/>
      <protection locked="0"/>
    </xf>
    <xf numFmtId="0" fontId="58" fillId="0" borderId="24" xfId="61" applyBorder="1" applyAlignment="1" applyProtection="1">
      <alignment/>
      <protection locked="0"/>
    </xf>
    <xf numFmtId="22" fontId="58" fillId="0" borderId="0" xfId="61" applyNumberFormat="1" applyAlignment="1" applyProtection="1">
      <alignment/>
      <protection locked="0"/>
    </xf>
    <xf numFmtId="0" fontId="62" fillId="0" borderId="0" xfId="61" applyFont="1" applyProtection="1">
      <alignment vertical="center"/>
      <protection locked="0"/>
    </xf>
    <xf numFmtId="0" fontId="62" fillId="27" borderId="0" xfId="61" applyFont="1" applyFill="1" applyProtection="1">
      <alignment vertical="center"/>
      <protection hidden="1"/>
    </xf>
    <xf numFmtId="0" fontId="62" fillId="27" borderId="0" xfId="61" applyFont="1" applyFill="1" applyAlignment="1" applyProtection="1">
      <alignment/>
      <protection locked="0"/>
    </xf>
    <xf numFmtId="0" fontId="62" fillId="27" borderId="0" xfId="61" applyFont="1" applyFill="1" applyProtection="1">
      <alignment vertical="center"/>
      <protection locked="0"/>
    </xf>
    <xf numFmtId="0" fontId="60" fillId="0" borderId="0" xfId="61" applyFont="1" applyAlignment="1" applyProtection="1">
      <alignment/>
      <protection locked="0"/>
    </xf>
    <xf numFmtId="0" fontId="34" fillId="26" borderId="0" xfId="61" applyFont="1" applyFill="1" applyAlignment="1" applyProtection="1">
      <alignment horizontal="right"/>
      <protection hidden="1"/>
    </xf>
    <xf numFmtId="22" fontId="63" fillId="0" borderId="0" xfId="61" applyNumberFormat="1" applyFont="1" applyProtection="1">
      <alignment vertical="center"/>
      <protection locked="0"/>
    </xf>
    <xf numFmtId="0" fontId="58" fillId="31" borderId="0" xfId="61" applyFill="1" applyAlignment="1" applyProtection="1">
      <alignment/>
      <protection hidden="1"/>
    </xf>
    <xf numFmtId="0" fontId="59" fillId="0" borderId="0" xfId="62" applyFont="1" applyProtection="1">
      <alignment vertical="center"/>
      <protection locked="0"/>
    </xf>
    <xf numFmtId="0" fontId="58" fillId="0" borderId="25" xfId="61" applyBorder="1" applyAlignment="1" applyProtection="1">
      <alignment/>
      <protection locked="0"/>
    </xf>
    <xf numFmtId="0" fontId="58" fillId="0" borderId="26" xfId="61" applyBorder="1" applyAlignment="1" applyProtection="1">
      <alignment/>
      <protection locked="0"/>
    </xf>
    <xf numFmtId="0" fontId="58" fillId="27" borderId="26" xfId="61" applyFill="1" applyBorder="1" applyAlignment="1" applyProtection="1">
      <alignment/>
      <protection hidden="1"/>
    </xf>
    <xf numFmtId="0" fontId="58" fillId="0" borderId="27" xfId="61" applyBorder="1" applyAlignment="1" applyProtection="1">
      <alignment/>
      <protection locked="0"/>
    </xf>
    <xf numFmtId="0" fontId="7" fillId="0" borderId="0" xfId="62" applyAlignment="1" applyProtection="1">
      <alignment vertical="center" wrapText="1"/>
      <protection locked="0"/>
    </xf>
    <xf numFmtId="0" fontId="58" fillId="28" borderId="0" xfId="61" applyFill="1" applyProtection="1">
      <alignment vertical="center"/>
      <protection locked="0"/>
    </xf>
    <xf numFmtId="14" fontId="58" fillId="0" borderId="0" xfId="61" applyNumberFormat="1" applyProtection="1">
      <alignment vertical="center"/>
      <protection locked="0"/>
    </xf>
    <xf numFmtId="0" fontId="58" fillId="27" borderId="0" xfId="61" applyFill="1" applyProtection="1">
      <alignment vertical="center"/>
      <protection locked="0"/>
    </xf>
    <xf numFmtId="22" fontId="58" fillId="27" borderId="0" xfId="61" applyNumberFormat="1" applyFill="1" applyProtection="1">
      <alignment vertical="center"/>
      <protection locked="0"/>
    </xf>
    <xf numFmtId="0" fontId="58" fillId="0" borderId="0" xfId="61" applyProtection="1" quotePrefix="1">
      <alignment vertical="center"/>
      <protection locked="0"/>
    </xf>
    <xf numFmtId="0" fontId="28" fillId="0" borderId="0" xfId="63" applyAlignment="1" applyProtection="1" quotePrefix="1">
      <alignment horizontal="left"/>
      <protection locked="0"/>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0" xfId="0" applyFont="1" applyAlignment="1">
      <alignment/>
    </xf>
    <xf numFmtId="0" fontId="64" fillId="0" borderId="0" xfId="43" applyFont="1" applyFill="1" applyAlignment="1" applyProtection="1">
      <alignment/>
      <protection/>
    </xf>
    <xf numFmtId="0" fontId="65" fillId="32" borderId="0" xfId="0" applyFont="1" applyFill="1" applyAlignment="1">
      <alignment/>
    </xf>
    <xf numFmtId="0" fontId="62" fillId="0" borderId="0" xfId="61" applyFont="1" applyFill="1" applyProtection="1">
      <alignment vertical="center"/>
      <protection locked="0"/>
    </xf>
    <xf numFmtId="0" fontId="59" fillId="0" borderId="0" xfId="62" applyFont="1" applyFill="1" applyProtection="1">
      <alignment vertical="center"/>
      <protection locked="0"/>
    </xf>
    <xf numFmtId="22" fontId="0" fillId="0" borderId="0" xfId="0" applyNumberFormat="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6" xfId="0" applyBorder="1" applyAlignment="1">
      <alignment/>
    </xf>
    <xf numFmtId="0" fontId="66" fillId="0" borderId="0" xfId="0" applyFont="1" applyBorder="1" applyAlignment="1">
      <alignment/>
    </xf>
    <xf numFmtId="0" fontId="0" fillId="0" borderId="31" xfId="0" applyBorder="1" applyAlignment="1">
      <alignment/>
    </xf>
    <xf numFmtId="0" fontId="0" fillId="0" borderId="32" xfId="0" applyBorder="1" applyAlignment="1">
      <alignment/>
    </xf>
    <xf numFmtId="0" fontId="0" fillId="0" borderId="14" xfId="0" applyBorder="1" applyAlignment="1">
      <alignment/>
    </xf>
    <xf numFmtId="0" fontId="0" fillId="0" borderId="33" xfId="0" applyBorder="1" applyAlignment="1">
      <alignment/>
    </xf>
    <xf numFmtId="0" fontId="0" fillId="0" borderId="0" xfId="0" applyFill="1" applyBorder="1" applyAlignment="1">
      <alignment/>
    </xf>
    <xf numFmtId="0" fontId="12" fillId="0" borderId="0" xfId="43" applyAlignment="1" applyProtection="1">
      <alignment/>
      <protection/>
    </xf>
    <xf numFmtId="0" fontId="0" fillId="0" borderId="0" xfId="0" applyAlignment="1" applyProtection="1" quotePrefix="1">
      <alignment/>
      <protection locked="0"/>
    </xf>
    <xf numFmtId="0" fontId="66" fillId="0" borderId="14" xfId="0" applyFont="1" applyBorder="1" applyAlignment="1">
      <alignment/>
    </xf>
    <xf numFmtId="0" fontId="58" fillId="0" borderId="28" xfId="61" applyBorder="1" applyAlignment="1" applyProtection="1">
      <alignment/>
      <protection locked="0"/>
    </xf>
    <xf numFmtId="0" fontId="58" fillId="0" borderId="29" xfId="61" applyBorder="1" applyAlignment="1" applyProtection="1">
      <alignment/>
      <protection locked="0"/>
    </xf>
    <xf numFmtId="0" fontId="58" fillId="0" borderId="29" xfId="61" applyFill="1" applyBorder="1" applyProtection="1">
      <alignment vertical="center"/>
      <protection locked="0"/>
    </xf>
    <xf numFmtId="0" fontId="58" fillId="0" borderId="29" xfId="61" applyBorder="1" applyProtection="1">
      <alignment vertical="center"/>
      <protection locked="0"/>
    </xf>
    <xf numFmtId="0" fontId="58" fillId="0" borderId="30" xfId="61" applyBorder="1" applyAlignment="1" applyProtection="1">
      <alignment/>
      <protection locked="0"/>
    </xf>
    <xf numFmtId="0" fontId="58" fillId="0" borderId="16" xfId="61" applyBorder="1" applyProtection="1">
      <alignment vertical="center"/>
      <protection locked="0"/>
    </xf>
    <xf numFmtId="0" fontId="58" fillId="0" borderId="0" xfId="61" applyBorder="1" applyProtection="1">
      <alignment vertical="center"/>
      <protection locked="0"/>
    </xf>
    <xf numFmtId="0" fontId="58" fillId="0" borderId="0" xfId="61" applyFill="1" applyBorder="1" applyProtection="1">
      <alignment vertical="center"/>
      <protection locked="0"/>
    </xf>
    <xf numFmtId="0" fontId="58" fillId="0" borderId="31" xfId="61" applyBorder="1" applyProtection="1">
      <alignment vertical="center"/>
      <protection locked="0"/>
    </xf>
    <xf numFmtId="0" fontId="58" fillId="0" borderId="32" xfId="61" applyBorder="1" applyProtection="1">
      <alignment vertical="center"/>
      <protection locked="0"/>
    </xf>
    <xf numFmtId="0" fontId="58" fillId="0" borderId="14" xfId="61" applyBorder="1" applyProtection="1">
      <alignment vertical="center"/>
      <protection locked="0"/>
    </xf>
    <xf numFmtId="0" fontId="58" fillId="0" borderId="33" xfId="61" applyBorder="1" applyProtection="1">
      <alignment vertical="center"/>
      <protection locked="0"/>
    </xf>
    <xf numFmtId="0" fontId="67" fillId="0" borderId="0" xfId="0" applyFont="1" applyAlignment="1">
      <alignment horizontal="center" vertical="center"/>
    </xf>
    <xf numFmtId="0" fontId="68" fillId="0" borderId="0" xfId="0" applyFont="1" applyAlignment="1">
      <alignment horizontal="center" vertical="center"/>
    </xf>
    <xf numFmtId="0" fontId="69" fillId="0" borderId="0" xfId="0" applyFont="1" applyAlignment="1">
      <alignment horizontal="left" vertical="center"/>
    </xf>
    <xf numFmtId="0" fontId="69" fillId="0" borderId="0" xfId="0" applyFont="1" applyAlignment="1">
      <alignment/>
    </xf>
    <xf numFmtId="0" fontId="4" fillId="0" borderId="0" xfId="0" applyFont="1" applyBorder="1" applyAlignment="1" applyProtection="1">
      <alignment horizontal="left"/>
      <protection locked="0"/>
    </xf>
    <xf numFmtId="0" fontId="58" fillId="27" borderId="10" xfId="61" applyFill="1" applyBorder="1" applyAlignment="1" applyProtection="1">
      <alignment horizontal="right"/>
      <protection locked="0"/>
    </xf>
    <xf numFmtId="0" fontId="58" fillId="33" borderId="10" xfId="61" applyFill="1" applyBorder="1" applyAlignment="1" applyProtection="1">
      <alignment/>
      <protection locked="0"/>
    </xf>
    <xf numFmtId="0" fontId="58" fillId="33" borderId="0" xfId="61" applyFill="1" applyProtection="1">
      <alignment vertical="center"/>
      <protection locked="0"/>
    </xf>
    <xf numFmtId="0" fontId="60" fillId="29" borderId="10" xfId="61" applyFont="1" applyFill="1" applyBorder="1" applyAlignment="1" applyProtection="1">
      <alignment/>
      <protection hidden="1"/>
    </xf>
    <xf numFmtId="0" fontId="70" fillId="0" borderId="0" xfId="62" applyFont="1" applyAlignment="1" applyProtection="1">
      <alignment horizontal="left" vertical="top" wrapText="1"/>
      <protection hidden="1"/>
    </xf>
    <xf numFmtId="0" fontId="59" fillId="0" borderId="0" xfId="62" applyFont="1" applyBorder="1" applyAlignment="1" applyProtection="1">
      <alignment vertical="center" wrapText="1"/>
      <protection hidden="1"/>
    </xf>
    <xf numFmtId="0" fontId="59" fillId="0" borderId="0" xfId="62" applyFont="1" applyBorder="1" applyAlignment="1" applyProtection="1">
      <alignment vertical="center"/>
      <protection hidden="1"/>
    </xf>
    <xf numFmtId="0" fontId="32" fillId="0" borderId="0" xfId="62" applyFont="1" applyAlignment="1" applyProtection="1">
      <alignment vertical="top" wrapText="1"/>
      <protection hidden="1"/>
    </xf>
    <xf numFmtId="177" fontId="70" fillId="0" borderId="0" xfId="0" applyNumberFormat="1" applyFont="1" applyAlignment="1">
      <alignment/>
    </xf>
    <xf numFmtId="0" fontId="71" fillId="0" borderId="0" xfId="0" applyFont="1" applyAlignment="1">
      <alignment/>
    </xf>
    <xf numFmtId="0" fontId="72" fillId="0" borderId="0" xfId="62" applyFont="1" applyAlignment="1" applyProtection="1">
      <alignment/>
      <protection hidden="1"/>
    </xf>
    <xf numFmtId="0" fontId="73" fillId="0" borderId="0" xfId="62" applyFont="1" applyBorder="1" applyAlignment="1" applyProtection="1">
      <alignment vertical="center"/>
      <protection hidden="1"/>
    </xf>
    <xf numFmtId="0" fontId="35" fillId="0" borderId="0" xfId="62" applyFont="1" applyProtection="1">
      <alignment vertical="center"/>
      <protection hidden="1"/>
    </xf>
    <xf numFmtId="0" fontId="59" fillId="0" borderId="0" xfId="62" applyFont="1" applyFill="1" applyProtection="1">
      <alignment vertical="center"/>
      <protection hidden="1"/>
    </xf>
    <xf numFmtId="0" fontId="74" fillId="0" borderId="0" xfId="62" applyFont="1" applyFill="1" applyProtection="1">
      <alignment vertical="center"/>
      <protection hidden="1"/>
    </xf>
    <xf numFmtId="0" fontId="36" fillId="0" borderId="0" xfId="62" applyFont="1" applyFill="1" applyProtection="1">
      <alignment vertical="center"/>
      <protection hidden="1"/>
    </xf>
    <xf numFmtId="0" fontId="62" fillId="0" borderId="0" xfId="61" applyFont="1" applyFill="1" applyProtection="1">
      <alignment vertical="center"/>
      <protection hidden="1"/>
    </xf>
    <xf numFmtId="0" fontId="36" fillId="0" borderId="0" xfId="62" applyFont="1" applyProtection="1">
      <alignment vertical="center"/>
      <protection hidden="1"/>
    </xf>
    <xf numFmtId="0" fontId="35" fillId="0" borderId="0" xfId="62" applyFont="1" applyAlignment="1" applyProtection="1">
      <alignment horizontal="center" vertical="center"/>
      <protection hidden="1"/>
    </xf>
    <xf numFmtId="0" fontId="75" fillId="0" borderId="0" xfId="61" applyFont="1" applyProtection="1">
      <alignment vertical="center"/>
      <protection hidden="1"/>
    </xf>
    <xf numFmtId="0" fontId="35" fillId="0" borderId="0" xfId="62" applyFont="1" applyFill="1" applyAlignment="1" applyProtection="1">
      <alignment horizontal="center" vertical="center"/>
      <protection locked="0"/>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top"/>
      <protection hidden="1"/>
    </xf>
    <xf numFmtId="0" fontId="58" fillId="0" borderId="0" xfId="61">
      <alignment vertical="center"/>
      <protection/>
    </xf>
    <xf numFmtId="0" fontId="7" fillId="0" borderId="0" xfId="62" applyAlignment="1" applyProtection="1">
      <alignment vertical="center" wrapText="1"/>
      <protection hidden="1"/>
    </xf>
    <xf numFmtId="0" fontId="32" fillId="0" borderId="0" xfId="62" applyFont="1" applyAlignment="1" applyProtection="1">
      <alignment vertical="center" wrapText="1"/>
      <protection hidden="1"/>
    </xf>
    <xf numFmtId="0" fontId="70" fillId="0" borderId="0" xfId="62" applyFont="1" applyAlignment="1" applyProtection="1">
      <alignment vertical="center" wrapText="1"/>
      <protection hidden="1"/>
    </xf>
    <xf numFmtId="0" fontId="72" fillId="0" borderId="0" xfId="62" applyFont="1" applyAlignment="1" applyProtection="1">
      <alignment horizontal="center" vertical="center"/>
      <protection hidden="1"/>
    </xf>
    <xf numFmtId="0" fontId="3" fillId="0" borderId="0" xfId="61" applyFont="1" applyAlignment="1" applyProtection="1">
      <alignment vertical="top" wrapText="1"/>
      <protection hidden="1"/>
    </xf>
    <xf numFmtId="0" fontId="7" fillId="0" borderId="0" xfId="62" applyAlignment="1" applyProtection="1">
      <alignment horizontal="left" vertical="center" wrapText="1"/>
      <protection hidden="1"/>
    </xf>
    <xf numFmtId="0" fontId="7" fillId="0" borderId="0" xfId="62" applyBorder="1" applyAlignment="1" applyProtection="1">
      <alignment horizontal="left" vertical="center" wrapText="1"/>
      <protection hidden="1"/>
    </xf>
    <xf numFmtId="0" fontId="32" fillId="0" borderId="0" xfId="62" applyFont="1" applyAlignment="1" applyProtection="1">
      <alignment horizontal="left" vertical="top" wrapText="1"/>
      <protection hidden="1"/>
    </xf>
    <xf numFmtId="0" fontId="36" fillId="0" borderId="34" xfId="62" applyFont="1" applyBorder="1" applyAlignment="1" applyProtection="1">
      <alignment horizontal="center" vertical="center"/>
      <protection hidden="1"/>
    </xf>
    <xf numFmtId="0" fontId="36" fillId="0" borderId="35" xfId="62" applyFont="1" applyBorder="1" applyAlignment="1" applyProtection="1">
      <alignment horizontal="center" vertical="center"/>
      <protection hidden="1"/>
    </xf>
    <xf numFmtId="0" fontId="35" fillId="0" borderId="34" xfId="62" applyFont="1" applyBorder="1" applyAlignment="1" applyProtection="1">
      <alignment horizontal="center" vertical="center"/>
      <protection hidden="1"/>
    </xf>
    <xf numFmtId="0" fontId="35" fillId="0" borderId="35" xfId="62" applyFont="1" applyBorder="1" applyAlignment="1" applyProtection="1">
      <alignment horizontal="center" vertical="center"/>
      <protection hidden="1"/>
    </xf>
    <xf numFmtId="0" fontId="76" fillId="0" borderId="0" xfId="62" applyFont="1" applyAlignment="1" applyProtection="1">
      <alignment horizontal="center" vertical="center"/>
      <protection hidden="1"/>
    </xf>
    <xf numFmtId="0" fontId="31" fillId="0" borderId="0" xfId="61" applyFont="1" applyAlignment="1" applyProtection="1">
      <alignment horizontal="center" vertical="top"/>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Sheet2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12513;&#12491;&#12517;&#1254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162</xdr:col>
      <xdr:colOff>180975</xdr:colOff>
      <xdr:row>16</xdr:row>
      <xdr:rowOff>66675</xdr:rowOff>
    </xdr:from>
    <xdr:to>
      <xdr:col>163</xdr:col>
      <xdr:colOff>923925</xdr:colOff>
      <xdr:row>17</xdr:row>
      <xdr:rowOff>161925</xdr:rowOff>
    </xdr:to>
    <xdr:sp macro="[0]!フォルダ作成">
      <xdr:nvSpPr>
        <xdr:cNvPr id="1" name="テキスト ボックス 1"/>
        <xdr:cNvSpPr txBox="1">
          <a:spLocks noChangeArrowheads="1"/>
        </xdr:cNvSpPr>
      </xdr:nvSpPr>
      <xdr:spPr>
        <a:xfrm>
          <a:off x="0" y="3419475"/>
          <a:ext cx="0" cy="361950"/>
        </a:xfrm>
        <a:prstGeom prst="rect">
          <a:avLst/>
        </a:prstGeom>
        <a:solidFill>
          <a:srgbClr val="BDD7EE"/>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フォルダの作成</a:t>
          </a:r>
        </a:p>
      </xdr:txBody>
    </xdr:sp>
    <xdr:clientData/>
  </xdr:twoCellAnchor>
  <xdr:twoCellAnchor>
    <xdr:from>
      <xdr:col>164</xdr:col>
      <xdr:colOff>47625</xdr:colOff>
      <xdr:row>16</xdr:row>
      <xdr:rowOff>85725</xdr:rowOff>
    </xdr:from>
    <xdr:to>
      <xdr:col>166</xdr:col>
      <xdr:colOff>19050</xdr:colOff>
      <xdr:row>17</xdr:row>
      <xdr:rowOff>161925</xdr:rowOff>
    </xdr:to>
    <xdr:sp macro="[0]!パスワードで設定">
      <xdr:nvSpPr>
        <xdr:cNvPr id="2" name="テキスト ボックス 2"/>
        <xdr:cNvSpPr txBox="1">
          <a:spLocks noChangeArrowheads="1"/>
        </xdr:cNvSpPr>
      </xdr:nvSpPr>
      <xdr:spPr>
        <a:xfrm>
          <a:off x="0" y="3438525"/>
          <a:ext cx="0" cy="342900"/>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パスワード</a:t>
          </a:r>
        </a:p>
      </xdr:txBody>
    </xdr:sp>
    <xdr:clientData/>
  </xdr:twoCellAnchor>
  <xdr:twoCellAnchor>
    <xdr:from>
      <xdr:col>147</xdr:col>
      <xdr:colOff>390525</xdr:colOff>
      <xdr:row>7</xdr:row>
      <xdr:rowOff>171450</xdr:rowOff>
    </xdr:from>
    <xdr:to>
      <xdr:col>149</xdr:col>
      <xdr:colOff>600075</xdr:colOff>
      <xdr:row>7</xdr:row>
      <xdr:rowOff>171450</xdr:rowOff>
    </xdr:to>
    <xdr:sp>
      <xdr:nvSpPr>
        <xdr:cNvPr id="3" name="直線矢印コネクタ 3"/>
        <xdr:cNvSpPr>
          <a:spLocks/>
        </xdr:cNvSpPr>
      </xdr:nvSpPr>
      <xdr:spPr>
        <a:xfrm>
          <a:off x="0" y="1771650"/>
          <a:ext cx="0" cy="0"/>
        </a:xfrm>
        <a:prstGeom prst="straightConnector1">
          <a:avLst/>
        </a:prstGeom>
        <a:noFill/>
        <a:ln w="603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146</xdr:col>
      <xdr:colOff>0</xdr:colOff>
      <xdr:row>3</xdr:row>
      <xdr:rowOff>0</xdr:rowOff>
    </xdr:from>
    <xdr:to>
      <xdr:col>146</xdr:col>
      <xdr:colOff>742950</xdr:colOff>
      <xdr:row>3</xdr:row>
      <xdr:rowOff>142875</xdr:rowOff>
    </xdr:to>
    <xdr:sp macro="[0]!期間" fLocksText="0">
      <xdr:nvSpPr>
        <xdr:cNvPr id="4" name="テキスト ボックス 5"/>
        <xdr:cNvSpPr txBox="1">
          <a:spLocks noChangeArrowheads="1"/>
        </xdr:cNvSpPr>
      </xdr:nvSpPr>
      <xdr:spPr>
        <a:xfrm>
          <a:off x="0" y="685800"/>
          <a:ext cx="0" cy="1428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135</xdr:col>
      <xdr:colOff>2343150</xdr:colOff>
      <xdr:row>15</xdr:row>
      <xdr:rowOff>47625</xdr:rowOff>
    </xdr:from>
    <xdr:to>
      <xdr:col>135</xdr:col>
      <xdr:colOff>3752850</xdr:colOff>
      <xdr:row>16</xdr:row>
      <xdr:rowOff>142875</xdr:rowOff>
    </xdr:to>
    <xdr:sp macro="[0]!持ち出しM">
      <xdr:nvSpPr>
        <xdr:cNvPr id="5" name="テキスト ボックス 6"/>
        <xdr:cNvSpPr txBox="1">
          <a:spLocks noChangeArrowheads="1"/>
        </xdr:cNvSpPr>
      </xdr:nvSpPr>
      <xdr:spPr>
        <a:xfrm>
          <a:off x="0" y="3133725"/>
          <a:ext cx="0" cy="361950"/>
        </a:xfrm>
        <a:prstGeom prst="rect">
          <a:avLst/>
        </a:prstGeom>
        <a:solidFill>
          <a:srgbClr val="BDD7EE"/>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期限の延長</a:t>
          </a:r>
        </a:p>
      </xdr:txBody>
    </xdr:sp>
    <xdr:clientData/>
  </xdr:twoCellAnchor>
  <xdr:twoCellAnchor>
    <xdr:from>
      <xdr:col>59</xdr:col>
      <xdr:colOff>0</xdr:colOff>
      <xdr:row>6</xdr:row>
      <xdr:rowOff>0</xdr:rowOff>
    </xdr:from>
    <xdr:to>
      <xdr:col>60</xdr:col>
      <xdr:colOff>323850</xdr:colOff>
      <xdr:row>7</xdr:row>
      <xdr:rowOff>133350</xdr:rowOff>
    </xdr:to>
    <xdr:sp>
      <xdr:nvSpPr>
        <xdr:cNvPr id="6" name="テキスト ボックス 7"/>
        <xdr:cNvSpPr txBox="1">
          <a:spLocks noChangeArrowheads="1"/>
        </xdr:cNvSpPr>
      </xdr:nvSpPr>
      <xdr:spPr>
        <a:xfrm>
          <a:off x="0" y="1371600"/>
          <a:ext cx="0" cy="361950"/>
        </a:xfrm>
        <a:prstGeom prst="rect">
          <a:avLst/>
        </a:prstGeom>
        <a:solidFill>
          <a:srgbClr val="BDD7EE"/>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フォルダの日時確認</a:t>
          </a:r>
        </a:p>
      </xdr:txBody>
    </xdr:sp>
    <xdr:clientData/>
  </xdr:twoCellAnchor>
  <xdr:twoCellAnchor>
    <xdr:from>
      <xdr:col>26</xdr:col>
      <xdr:colOff>247650</xdr:colOff>
      <xdr:row>13</xdr:row>
      <xdr:rowOff>114300</xdr:rowOff>
    </xdr:from>
    <xdr:to>
      <xdr:col>30</xdr:col>
      <xdr:colOff>114300</xdr:colOff>
      <xdr:row>15</xdr:row>
      <xdr:rowOff>66675</xdr:rowOff>
    </xdr:to>
    <xdr:sp>
      <xdr:nvSpPr>
        <xdr:cNvPr id="7" name="テキスト ボックス 8"/>
        <xdr:cNvSpPr txBox="1">
          <a:spLocks noChangeArrowheads="1"/>
        </xdr:cNvSpPr>
      </xdr:nvSpPr>
      <xdr:spPr>
        <a:xfrm>
          <a:off x="0" y="2971800"/>
          <a:ext cx="0" cy="180975"/>
        </a:xfrm>
        <a:prstGeom prst="rect">
          <a:avLst/>
        </a:prstGeom>
        <a:solidFill>
          <a:srgbClr val="BDD7EE"/>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自立か依存か確認</a:t>
          </a:r>
        </a:p>
      </xdr:txBody>
    </xdr:sp>
    <xdr:clientData/>
  </xdr:twoCellAnchor>
  <xdr:twoCellAnchor>
    <xdr:from>
      <xdr:col>170</xdr:col>
      <xdr:colOff>19050</xdr:colOff>
      <xdr:row>13</xdr:row>
      <xdr:rowOff>85725</xdr:rowOff>
    </xdr:from>
    <xdr:to>
      <xdr:col>177</xdr:col>
      <xdr:colOff>295275</xdr:colOff>
      <xdr:row>32</xdr:row>
      <xdr:rowOff>9525</xdr:rowOff>
    </xdr:to>
    <xdr:pic>
      <xdr:nvPicPr>
        <xdr:cNvPr id="8" name="図 2"/>
        <xdr:cNvPicPr preferRelativeResize="1">
          <a:picLocks noChangeAspect="1"/>
        </xdr:cNvPicPr>
      </xdr:nvPicPr>
      <xdr:blipFill>
        <a:blip r:embed="rId1"/>
        <a:stretch>
          <a:fillRect/>
        </a:stretch>
      </xdr:blipFill>
      <xdr:spPr>
        <a:xfrm>
          <a:off x="1352550" y="2943225"/>
          <a:ext cx="4943475" cy="4114800"/>
        </a:xfrm>
        <a:prstGeom prst="rect">
          <a:avLst/>
        </a:prstGeom>
        <a:noFill/>
        <a:ln w="9525" cmpd="sng">
          <a:noFill/>
        </a:ln>
      </xdr:spPr>
    </xdr:pic>
    <xdr:clientData/>
  </xdr:twoCellAnchor>
  <xdr:twoCellAnchor>
    <xdr:from>
      <xdr:col>178</xdr:col>
      <xdr:colOff>0</xdr:colOff>
      <xdr:row>6</xdr:row>
      <xdr:rowOff>0</xdr:rowOff>
    </xdr:from>
    <xdr:to>
      <xdr:col>185</xdr:col>
      <xdr:colOff>419100</xdr:colOff>
      <xdr:row>18</xdr:row>
      <xdr:rowOff>219075</xdr:rowOff>
    </xdr:to>
    <xdr:pic>
      <xdr:nvPicPr>
        <xdr:cNvPr id="9" name="図 4"/>
        <xdr:cNvPicPr preferRelativeResize="1">
          <a:picLocks noChangeAspect="1"/>
        </xdr:cNvPicPr>
      </xdr:nvPicPr>
      <xdr:blipFill>
        <a:blip r:embed="rId2"/>
        <a:stretch>
          <a:fillRect/>
        </a:stretch>
      </xdr:blipFill>
      <xdr:spPr>
        <a:xfrm>
          <a:off x="6667500" y="1371600"/>
          <a:ext cx="5086350" cy="2695575"/>
        </a:xfrm>
        <a:prstGeom prst="rect">
          <a:avLst/>
        </a:prstGeom>
        <a:noFill/>
        <a:ln w="9525" cmpd="sng">
          <a:noFill/>
        </a:ln>
      </xdr:spPr>
    </xdr:pic>
    <xdr:clientData/>
  </xdr:twoCellAnchor>
  <xdr:twoCellAnchor>
    <xdr:from>
      <xdr:col>137</xdr:col>
      <xdr:colOff>0</xdr:colOff>
      <xdr:row>2</xdr:row>
      <xdr:rowOff>0</xdr:rowOff>
    </xdr:from>
    <xdr:to>
      <xdr:col>139</xdr:col>
      <xdr:colOff>57150</xdr:colOff>
      <xdr:row>3</xdr:row>
      <xdr:rowOff>133350</xdr:rowOff>
    </xdr:to>
    <xdr:sp macro="[0]!列マクロ">
      <xdr:nvSpPr>
        <xdr:cNvPr id="10" name="テキスト ボックス 12"/>
        <xdr:cNvSpPr txBox="1">
          <a:spLocks noChangeArrowheads="1"/>
        </xdr:cNvSpPr>
      </xdr:nvSpPr>
      <xdr:spPr>
        <a:xfrm>
          <a:off x="0" y="457200"/>
          <a:ext cx="0" cy="361950"/>
        </a:xfrm>
        <a:prstGeom prst="rect">
          <a:avLst/>
        </a:prstGeom>
        <a:solidFill>
          <a:srgbClr val="BDD7EE"/>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0000"/>
              </a:solidFill>
            </a:rPr>
            <a:t>戻る</a:t>
          </a:r>
        </a:p>
      </xdr:txBody>
    </xdr:sp>
    <xdr:clientData/>
  </xdr:twoCellAnchor>
  <xdr:twoCellAnchor>
    <xdr:from>
      <xdr:col>159</xdr:col>
      <xdr:colOff>95250</xdr:colOff>
      <xdr:row>1</xdr:row>
      <xdr:rowOff>66675</xdr:rowOff>
    </xdr:from>
    <xdr:to>
      <xdr:col>160</xdr:col>
      <xdr:colOff>609600</xdr:colOff>
      <xdr:row>2</xdr:row>
      <xdr:rowOff>200025</xdr:rowOff>
    </xdr:to>
    <xdr:sp macro="[0]!列マクロ">
      <xdr:nvSpPr>
        <xdr:cNvPr id="11" name="テキスト ボックス 13"/>
        <xdr:cNvSpPr txBox="1">
          <a:spLocks noChangeArrowheads="1"/>
        </xdr:cNvSpPr>
      </xdr:nvSpPr>
      <xdr:spPr>
        <a:xfrm>
          <a:off x="0" y="295275"/>
          <a:ext cx="0" cy="361950"/>
        </a:xfrm>
        <a:prstGeom prst="rect">
          <a:avLst/>
        </a:prstGeom>
        <a:solidFill>
          <a:srgbClr val="BDD7EE"/>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0000"/>
              </a:solidFill>
            </a:rPr>
            <a:t>戻る</a:t>
          </a:r>
        </a:p>
      </xdr:txBody>
    </xdr:sp>
    <xdr:clientData/>
  </xdr:twoCellAnchor>
  <xdr:twoCellAnchor>
    <xdr:from>
      <xdr:col>177</xdr:col>
      <xdr:colOff>0</xdr:colOff>
      <xdr:row>1</xdr:row>
      <xdr:rowOff>0</xdr:rowOff>
    </xdr:from>
    <xdr:to>
      <xdr:col>178</xdr:col>
      <xdr:colOff>171450</xdr:colOff>
      <xdr:row>2</xdr:row>
      <xdr:rowOff>133350</xdr:rowOff>
    </xdr:to>
    <xdr:sp>
      <xdr:nvSpPr>
        <xdr:cNvPr id="12" name="テキスト ボックス 14">
          <a:hlinkClick r:id="rId3"/>
        </xdr:cNvPr>
        <xdr:cNvSpPr txBox="1">
          <a:spLocks noChangeArrowheads="1"/>
        </xdr:cNvSpPr>
      </xdr:nvSpPr>
      <xdr:spPr>
        <a:xfrm>
          <a:off x="6000750" y="228600"/>
          <a:ext cx="838200" cy="361950"/>
        </a:xfrm>
        <a:prstGeom prst="rect">
          <a:avLst/>
        </a:prstGeom>
        <a:solidFill>
          <a:srgbClr val="BDD7EE"/>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FF0000"/>
              </a:solidFill>
            </a:rPr>
            <a:t>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7</xdr:row>
      <xdr:rowOff>85725</xdr:rowOff>
    </xdr:from>
    <xdr:to>
      <xdr:col>12</xdr:col>
      <xdr:colOff>447675</xdr:colOff>
      <xdr:row>9</xdr:row>
      <xdr:rowOff>9525</xdr:rowOff>
    </xdr:to>
    <xdr:sp macro="[0]!テキストボックス出現">
      <xdr:nvSpPr>
        <xdr:cNvPr id="1" name="テキスト ボックス 7"/>
        <xdr:cNvSpPr txBox="1">
          <a:spLocks noChangeArrowheads="1"/>
        </xdr:cNvSpPr>
      </xdr:nvSpPr>
      <xdr:spPr>
        <a:xfrm>
          <a:off x="7277100" y="1409700"/>
          <a:ext cx="1743075" cy="247650"/>
        </a:xfrm>
        <a:prstGeom prst="rect">
          <a:avLst/>
        </a:prstGeom>
        <a:noFill/>
        <a:ln w="9525" cmpd="sng">
          <a:solidFill>
            <a:srgbClr val="BCBCBC"/>
          </a:solidFill>
          <a:headEnd type="none"/>
          <a:tailEnd type="none"/>
        </a:ln>
      </xdr:spPr>
      <xdr:txBody>
        <a:bodyPr vertOverflow="clip" wrap="square" anchor="ctr"/>
        <a:p>
          <a:pPr algn="ctr">
            <a:defRPr/>
          </a:pPr>
          <a:r>
            <a:rPr lang="en-US" cap="none" sz="900" b="0" i="0" u="none" baseline="0">
              <a:solidFill>
                <a:srgbClr val="FF0000"/>
              </a:solidFill>
            </a:rPr>
            <a:t>コメント文の表示</a:t>
          </a:r>
        </a:p>
      </xdr:txBody>
    </xdr:sp>
    <xdr:clientData/>
  </xdr:twoCellAnchor>
  <xdr:twoCellAnchor>
    <xdr:from>
      <xdr:col>3</xdr:col>
      <xdr:colOff>19050</xdr:colOff>
      <xdr:row>4</xdr:row>
      <xdr:rowOff>19050</xdr:rowOff>
    </xdr:from>
    <xdr:to>
      <xdr:col>5</xdr:col>
      <xdr:colOff>647700</xdr:colOff>
      <xdr:row>6</xdr:row>
      <xdr:rowOff>57150</xdr:rowOff>
    </xdr:to>
    <xdr:sp macro="[0]!nama">
      <xdr:nvSpPr>
        <xdr:cNvPr id="2" name="テキスト 2"/>
        <xdr:cNvSpPr txBox="1">
          <a:spLocks noChangeArrowheads="1"/>
        </xdr:cNvSpPr>
      </xdr:nvSpPr>
      <xdr:spPr>
        <a:xfrm>
          <a:off x="2076450" y="809625"/>
          <a:ext cx="2000250" cy="361950"/>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latin typeface="ＭＳ 明朝"/>
              <a:ea typeface="ＭＳ 明朝"/>
              <a:cs typeface="ＭＳ 明朝"/>
            </a:rPr>
            <a:t>１．氏名の入力</a:t>
          </a:r>
        </a:p>
      </xdr:txBody>
    </xdr:sp>
    <xdr:clientData/>
  </xdr:twoCellAnchor>
  <xdr:twoCellAnchor>
    <xdr:from>
      <xdr:col>3</xdr:col>
      <xdr:colOff>9525</xdr:colOff>
      <xdr:row>7</xdr:row>
      <xdr:rowOff>0</xdr:rowOff>
    </xdr:from>
    <xdr:to>
      <xdr:col>5</xdr:col>
      <xdr:colOff>628650</xdr:colOff>
      <xdr:row>9</xdr:row>
      <xdr:rowOff>38100</xdr:rowOff>
    </xdr:to>
    <xdr:sp macro="[0]!ooban">
      <xdr:nvSpPr>
        <xdr:cNvPr id="3" name="テキスト 3"/>
        <xdr:cNvSpPr txBox="1">
          <a:spLocks noChangeArrowheads="1"/>
        </xdr:cNvSpPr>
      </xdr:nvSpPr>
      <xdr:spPr>
        <a:xfrm>
          <a:off x="2066925" y="1323975"/>
          <a:ext cx="1990725" cy="361950"/>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latin typeface="ＭＳ 明朝"/>
              <a:ea typeface="ＭＳ 明朝"/>
              <a:cs typeface="ＭＳ 明朝"/>
            </a:rPr>
            <a:t>２．大判の印刷</a:t>
          </a:r>
        </a:p>
      </xdr:txBody>
    </xdr:sp>
    <xdr:clientData/>
  </xdr:twoCellAnchor>
  <xdr:twoCellAnchor>
    <xdr:from>
      <xdr:col>3</xdr:col>
      <xdr:colOff>0</xdr:colOff>
      <xdr:row>10</xdr:row>
      <xdr:rowOff>9525</xdr:rowOff>
    </xdr:from>
    <xdr:to>
      <xdr:col>5</xdr:col>
      <xdr:colOff>619125</xdr:colOff>
      <xdr:row>12</xdr:row>
      <xdr:rowOff>47625</xdr:rowOff>
    </xdr:to>
    <xdr:sp macro="[0]!koban">
      <xdr:nvSpPr>
        <xdr:cNvPr id="4" name="テキスト 4"/>
        <xdr:cNvSpPr txBox="1">
          <a:spLocks noChangeArrowheads="1"/>
        </xdr:cNvSpPr>
      </xdr:nvSpPr>
      <xdr:spPr>
        <a:xfrm>
          <a:off x="2057400" y="1819275"/>
          <a:ext cx="1990725" cy="342900"/>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latin typeface="ＭＳ 明朝"/>
              <a:ea typeface="ＭＳ 明朝"/>
              <a:cs typeface="ＭＳ 明朝"/>
            </a:rPr>
            <a:t>３．単票の印刷</a:t>
          </a:r>
        </a:p>
      </xdr:txBody>
    </xdr:sp>
    <xdr:clientData/>
  </xdr:twoCellAnchor>
  <xdr:twoCellAnchor>
    <xdr:from>
      <xdr:col>3</xdr:col>
      <xdr:colOff>0</xdr:colOff>
      <xdr:row>15</xdr:row>
      <xdr:rowOff>0</xdr:rowOff>
    </xdr:from>
    <xdr:to>
      <xdr:col>5</xdr:col>
      <xdr:colOff>619125</xdr:colOff>
      <xdr:row>17</xdr:row>
      <xdr:rowOff>38100</xdr:rowOff>
    </xdr:to>
    <xdr:sp macro="[0]!終了">
      <xdr:nvSpPr>
        <xdr:cNvPr id="5" name="テキスト 5"/>
        <xdr:cNvSpPr txBox="1">
          <a:spLocks noChangeArrowheads="1"/>
        </xdr:cNvSpPr>
      </xdr:nvSpPr>
      <xdr:spPr>
        <a:xfrm>
          <a:off x="2057400" y="2590800"/>
          <a:ext cx="1990725" cy="361950"/>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latin typeface="ＭＳ 明朝"/>
              <a:ea typeface="ＭＳ 明朝"/>
              <a:cs typeface="ＭＳ 明朝"/>
            </a:rPr>
            <a:t>４．終了</a:t>
          </a:r>
        </a:p>
      </xdr:txBody>
    </xdr:sp>
    <xdr:clientData/>
  </xdr:twoCellAnchor>
  <xdr:twoCellAnchor>
    <xdr:from>
      <xdr:col>2</xdr:col>
      <xdr:colOff>200025</xdr:colOff>
      <xdr:row>1</xdr:row>
      <xdr:rowOff>66675</xdr:rowOff>
    </xdr:from>
    <xdr:to>
      <xdr:col>6</xdr:col>
      <xdr:colOff>504825</xdr:colOff>
      <xdr:row>2</xdr:row>
      <xdr:rowOff>171450</xdr:rowOff>
    </xdr:to>
    <xdr:sp>
      <xdr:nvSpPr>
        <xdr:cNvPr id="6" name="テキスト 6"/>
        <xdr:cNvSpPr txBox="1">
          <a:spLocks noChangeArrowheads="1"/>
        </xdr:cNvSpPr>
      </xdr:nvSpPr>
      <xdr:spPr>
        <a:xfrm>
          <a:off x="1571625" y="219075"/>
          <a:ext cx="3048000" cy="314325"/>
        </a:xfrm>
        <a:prstGeom prst="rect">
          <a:avLst/>
        </a:prstGeom>
        <a:solidFill>
          <a:srgbClr val="CCCCFF"/>
        </a:solidFill>
        <a:ln w="9525" cmpd="sng">
          <a:noFill/>
        </a:ln>
      </xdr:spPr>
      <xdr:txBody>
        <a:bodyPr vertOverflow="clip" wrap="square" lIns="45720" tIns="27432" rIns="0" bIns="0" anchor="ctr"/>
        <a:p>
          <a:pPr algn="ctr">
            <a:defRPr/>
          </a:pPr>
          <a:r>
            <a:rPr lang="en-US" cap="none" sz="1400" b="0" i="0" u="none" baseline="0">
              <a:solidFill>
                <a:srgbClr val="000000"/>
              </a:solidFill>
              <a:latin typeface="ＭＳ 明朝"/>
              <a:ea typeface="ＭＳ 明朝"/>
              <a:cs typeface="ＭＳ 明朝"/>
            </a:rPr>
            <a:t>名</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作</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成</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プ</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ロ</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グ</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ラ</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ム</a:t>
          </a:r>
        </a:p>
      </xdr:txBody>
    </xdr:sp>
    <xdr:clientData/>
  </xdr:twoCellAnchor>
  <xdr:twoCellAnchor>
    <xdr:from>
      <xdr:col>11</xdr:col>
      <xdr:colOff>19050</xdr:colOff>
      <xdr:row>2</xdr:row>
      <xdr:rowOff>28575</xdr:rowOff>
    </xdr:from>
    <xdr:to>
      <xdr:col>12</xdr:col>
      <xdr:colOff>161925</xdr:colOff>
      <xdr:row>2</xdr:row>
      <xdr:rowOff>257175</xdr:rowOff>
    </xdr:to>
    <xdr:sp macro="[0]!列表示フォルダ作成" fLocksText="0">
      <xdr:nvSpPr>
        <xdr:cNvPr id="7" name="テキスト ボックス 1"/>
        <xdr:cNvSpPr txBox="1">
          <a:spLocks noChangeArrowheads="1"/>
        </xdr:cNvSpPr>
      </xdr:nvSpPr>
      <xdr:spPr>
        <a:xfrm>
          <a:off x="6962775" y="390525"/>
          <a:ext cx="1771650" cy="22860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190500</xdr:colOff>
      <xdr:row>13</xdr:row>
      <xdr:rowOff>0</xdr:rowOff>
    </xdr:from>
    <xdr:to>
      <xdr:col>14</xdr:col>
      <xdr:colOff>619125</xdr:colOff>
      <xdr:row>15</xdr:row>
      <xdr:rowOff>38100</xdr:rowOff>
    </xdr:to>
    <xdr:sp macro="[0]!八文字変換">
      <xdr:nvSpPr>
        <xdr:cNvPr id="8" name="テキスト 2"/>
        <xdr:cNvSpPr txBox="1">
          <a:spLocks noChangeArrowheads="1"/>
        </xdr:cNvSpPr>
      </xdr:nvSpPr>
      <xdr:spPr>
        <a:xfrm>
          <a:off x="8763000" y="2266950"/>
          <a:ext cx="1800225" cy="361950"/>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latin typeface="ＭＳ 明朝"/>
              <a:ea typeface="ＭＳ 明朝"/>
              <a:cs typeface="ＭＳ 明朝"/>
            </a:rPr>
            <a:t>氏名８文字変換</a:t>
          </a:r>
        </a:p>
      </xdr:txBody>
    </xdr:sp>
    <xdr:clientData/>
  </xdr:twoCellAnchor>
  <xdr:twoCellAnchor>
    <xdr:from>
      <xdr:col>12</xdr:col>
      <xdr:colOff>180975</xdr:colOff>
      <xdr:row>17</xdr:row>
      <xdr:rowOff>0</xdr:rowOff>
    </xdr:from>
    <xdr:to>
      <xdr:col>14</xdr:col>
      <xdr:colOff>619125</xdr:colOff>
      <xdr:row>19</xdr:row>
      <xdr:rowOff>38100</xdr:rowOff>
    </xdr:to>
    <xdr:sp macro="[0]!氏名の文字空白消去メイン">
      <xdr:nvSpPr>
        <xdr:cNvPr id="9" name="テキスト 2"/>
        <xdr:cNvSpPr txBox="1">
          <a:spLocks noChangeArrowheads="1"/>
        </xdr:cNvSpPr>
      </xdr:nvSpPr>
      <xdr:spPr>
        <a:xfrm>
          <a:off x="8753475" y="2914650"/>
          <a:ext cx="1809750" cy="361950"/>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latin typeface="ＭＳ 明朝"/>
              <a:ea typeface="ＭＳ 明朝"/>
              <a:cs typeface="ＭＳ 明朝"/>
            </a:rPr>
            <a:t>８文字変換戻す</a:t>
          </a:r>
        </a:p>
      </xdr:txBody>
    </xdr:sp>
    <xdr:clientData/>
  </xdr:twoCellAnchor>
  <xdr:twoCellAnchor>
    <xdr:from>
      <xdr:col>12</xdr:col>
      <xdr:colOff>190500</xdr:colOff>
      <xdr:row>27</xdr:row>
      <xdr:rowOff>38100</xdr:rowOff>
    </xdr:from>
    <xdr:to>
      <xdr:col>15</xdr:col>
      <xdr:colOff>200025</xdr:colOff>
      <xdr:row>29</xdr:row>
      <xdr:rowOff>104775</xdr:rowOff>
    </xdr:to>
    <xdr:sp macro="[0]!番号氏名変換">
      <xdr:nvSpPr>
        <xdr:cNvPr id="10" name="テキスト 2"/>
        <xdr:cNvSpPr txBox="1">
          <a:spLocks noChangeArrowheads="1"/>
        </xdr:cNvSpPr>
      </xdr:nvSpPr>
      <xdr:spPr>
        <a:xfrm>
          <a:off x="8763000" y="4533900"/>
          <a:ext cx="2066925" cy="371475"/>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latin typeface="ＭＳ 明朝"/>
              <a:ea typeface="ＭＳ 明朝"/>
              <a:cs typeface="ＭＳ 明朝"/>
            </a:rPr>
            <a:t>出席番号　氏名変換</a:t>
          </a:r>
        </a:p>
      </xdr:txBody>
    </xdr:sp>
    <xdr:clientData/>
  </xdr:twoCellAnchor>
  <xdr:twoCellAnchor>
    <xdr:from>
      <xdr:col>12</xdr:col>
      <xdr:colOff>171450</xdr:colOff>
      <xdr:row>30</xdr:row>
      <xdr:rowOff>66675</xdr:rowOff>
    </xdr:from>
    <xdr:to>
      <xdr:col>15</xdr:col>
      <xdr:colOff>361950</xdr:colOff>
      <xdr:row>37</xdr:row>
      <xdr:rowOff>57150</xdr:rowOff>
    </xdr:to>
    <xdr:sp>
      <xdr:nvSpPr>
        <xdr:cNvPr id="11" name="テキスト ボックス 2"/>
        <xdr:cNvSpPr txBox="1">
          <a:spLocks noChangeArrowheads="1"/>
        </xdr:cNvSpPr>
      </xdr:nvSpPr>
      <xdr:spPr>
        <a:xfrm>
          <a:off x="8743950" y="5019675"/>
          <a:ext cx="22479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体育祭や修学旅行のしおりなど生徒の氏名を沢山書く必要がある時、大変便利です</a:t>
          </a:r>
        </a:p>
      </xdr:txBody>
    </xdr:sp>
    <xdr:clientData/>
  </xdr:twoCellAnchor>
  <xdr:twoCellAnchor>
    <xdr:from>
      <xdr:col>12</xdr:col>
      <xdr:colOff>133350</xdr:colOff>
      <xdr:row>41</xdr:row>
      <xdr:rowOff>142875</xdr:rowOff>
    </xdr:from>
    <xdr:to>
      <xdr:col>15</xdr:col>
      <xdr:colOff>381000</xdr:colOff>
      <xdr:row>44</xdr:row>
      <xdr:rowOff>57150</xdr:rowOff>
    </xdr:to>
    <xdr:sp macro="[0]!F入力">
      <xdr:nvSpPr>
        <xdr:cNvPr id="12" name="テキスト 2"/>
        <xdr:cNvSpPr txBox="1">
          <a:spLocks noChangeArrowheads="1"/>
        </xdr:cNvSpPr>
      </xdr:nvSpPr>
      <xdr:spPr>
        <a:xfrm>
          <a:off x="8705850" y="6800850"/>
          <a:ext cx="2305050" cy="371475"/>
        </a:xfrm>
        <a:prstGeom prst="rect">
          <a:avLst/>
        </a:prstGeom>
        <a:solidFill>
          <a:srgbClr val="00FFFF"/>
        </a:solidFill>
        <a:ln w="9525" cmpd="sng">
          <a:solidFill>
            <a:srgbClr val="000000"/>
          </a:solidFill>
          <a:headEnd type="none"/>
          <a:tailEnd type="none"/>
        </a:ln>
      </xdr:spPr>
      <xdr:txBody>
        <a:bodyPr vertOverflow="clip" wrap="square" lIns="45720" tIns="27432" rIns="0" bIns="27432" anchor="ctr"/>
        <a:p>
          <a:pPr algn="ctr">
            <a:defRPr/>
          </a:pP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氏名入力ボックス</a:t>
          </a:r>
        </a:p>
      </xdr:txBody>
    </xdr:sp>
    <xdr:clientData/>
  </xdr:twoCellAnchor>
  <xdr:twoCellAnchor>
    <xdr:from>
      <xdr:col>4</xdr:col>
      <xdr:colOff>371475</xdr:colOff>
      <xdr:row>2</xdr:row>
      <xdr:rowOff>257175</xdr:rowOff>
    </xdr:from>
    <xdr:to>
      <xdr:col>12</xdr:col>
      <xdr:colOff>238125</xdr:colOff>
      <xdr:row>18</xdr:row>
      <xdr:rowOff>95250</xdr:rowOff>
    </xdr:to>
    <xdr:sp macro="[0]!テキストボックス消す">
      <xdr:nvSpPr>
        <xdr:cNvPr id="13" name="kari"/>
        <xdr:cNvSpPr txBox="1">
          <a:spLocks noChangeArrowheads="1"/>
        </xdr:cNvSpPr>
      </xdr:nvSpPr>
      <xdr:spPr>
        <a:xfrm>
          <a:off x="3114675" y="619125"/>
          <a:ext cx="5695950" cy="2552700"/>
        </a:xfrm>
        <a:prstGeom prst="rect">
          <a:avLst/>
        </a:prstGeom>
        <a:solidFill>
          <a:srgbClr val="DEEBF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ご利用ありがとうございます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FF0000"/>
              </a:solidFill>
              <a:latin typeface="游ゴシック"/>
              <a:ea typeface="游ゴシック"/>
              <a:cs typeface="游ゴシック"/>
            </a:rPr>
            <a:t>このコメント文を消してから</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游ゴシック"/>
              <a:ea typeface="游ゴシック"/>
              <a:cs typeface="游ゴシック"/>
            </a:rPr>
            <a:t>左の「ボタン」をクリックしてみて下さい</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このコメント文は、ここをクリックすると消すことができます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（消えなければ、</a:t>
          </a:r>
          <a:r>
            <a:rPr lang="en-US" cap="none" sz="1100" b="1" i="0" u="none" baseline="0">
              <a:solidFill>
                <a:srgbClr val="FF0000"/>
              </a:solidFill>
              <a:latin typeface="游ゴシック"/>
              <a:ea typeface="游ゴシック"/>
              <a:cs typeface="游ゴシック"/>
            </a:rPr>
            <a:t>右上の赤い文字をお読みください</a:t>
          </a:r>
          <a:r>
            <a:rPr lang="en-US" cap="none" sz="1100" b="0" i="0" u="none" baseline="0">
              <a:solidFill>
                <a:srgbClr val="000000"/>
              </a:solidFill>
              <a:latin typeface="游ゴシック"/>
              <a:ea typeface="游ゴシック"/>
              <a:cs typeface="游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2s.biglobe.ne.jp/~k-mamoru/" TargetMode="Externa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P520"/>
  <sheetViews>
    <sheetView zoomScalePageLayoutView="0" workbookViewId="0" topLeftCell="A6">
      <pane ySplit="1" topLeftCell="A76" activePane="bottomLeft" state="frozen"/>
      <selection pane="topLeft" activeCell="A6" sqref="A6"/>
      <selection pane="bottomLeft" activeCell="J80" sqref="J80"/>
    </sheetView>
  </sheetViews>
  <sheetFormatPr defaultColWidth="9.125" defaultRowHeight="12.75"/>
  <cols>
    <col min="1" max="1" width="22.875" style="23" customWidth="1"/>
    <col min="2" max="2" width="3.625" style="23" customWidth="1"/>
    <col min="3" max="3" width="15.75390625" style="23" customWidth="1"/>
    <col min="4" max="4" width="4.25390625" style="23" customWidth="1"/>
    <col min="5" max="5" width="15.25390625" style="23" customWidth="1"/>
    <col min="6" max="6" width="9.125" style="23" customWidth="1"/>
    <col min="7" max="7" width="17.125" style="23" customWidth="1"/>
    <col min="8" max="16384" width="9.125" style="23" customWidth="1"/>
  </cols>
  <sheetData>
    <row r="1" spans="1:16" ht="12.75">
      <c r="A1" s="23" t="s">
        <v>1611</v>
      </c>
      <c r="B1" s="29" t="str">
        <f>WIDECHAR(TRIM(A1))</f>
        <v>野田　玉樹</v>
      </c>
      <c r="C1" s="29">
        <f>FIND("　",B1,1)</f>
        <v>3</v>
      </c>
      <c r="D1" s="30" t="str">
        <f>MID(B1,1,C1-1)</f>
        <v>野田</v>
      </c>
      <c r="E1" s="29" t="str">
        <f>MID(B1,C1+1,10)</f>
        <v>玉樹</v>
      </c>
      <c r="F1" s="25"/>
      <c r="H1" s="26"/>
      <c r="J1" s="25"/>
      <c r="K1" s="23" t="s">
        <v>232</v>
      </c>
      <c r="L1" s="24"/>
      <c r="N1" s="25"/>
      <c r="P1" s="24"/>
    </row>
    <row r="2" spans="1:16" ht="12">
      <c r="A2" s="23">
        <v>1</v>
      </c>
      <c r="B2" s="29" t="str">
        <f>WIDECHAR(A2)</f>
        <v>１</v>
      </c>
      <c r="C2" s="29"/>
      <c r="D2" s="30">
        <f>LEN(D1)</f>
        <v>2</v>
      </c>
      <c r="E2" s="29">
        <f>LEN(E1)</f>
        <v>2</v>
      </c>
      <c r="F2" s="25"/>
      <c r="H2" s="24">
        <f>WIDECHAR(TRIM(H1))</f>
      </c>
      <c r="J2" s="25"/>
      <c r="L2" s="24"/>
      <c r="N2" s="25"/>
      <c r="P2" s="24"/>
    </row>
    <row r="3" spans="1:2" ht="12">
      <c r="A3" s="23" t="s">
        <v>1605</v>
      </c>
      <c r="B3" s="23" t="s">
        <v>688</v>
      </c>
    </row>
    <row r="4" ht="12">
      <c r="B4" s="23" t="s">
        <v>689</v>
      </c>
    </row>
    <row r="5" ht="12.75" customHeight="1">
      <c r="B5" s="23">
        <v>1</v>
      </c>
    </row>
    <row r="6" spans="8:16" ht="44.25" customHeight="1">
      <c r="H6" s="161" t="s">
        <v>2095</v>
      </c>
      <c r="I6" s="162"/>
      <c r="J6" s="162"/>
      <c r="K6" s="162"/>
      <c r="L6" s="162"/>
      <c r="M6" s="162"/>
      <c r="N6" s="162"/>
      <c r="O6" s="162"/>
      <c r="P6" s="162"/>
    </row>
    <row r="7" ht="6" customHeight="1"/>
    <row r="8" ht="12">
      <c r="K8" s="23" t="s">
        <v>231</v>
      </c>
    </row>
    <row r="9" spans="3:9" ht="12">
      <c r="C9" s="25" t="s">
        <v>690</v>
      </c>
      <c r="E9" s="23" t="s">
        <v>691</v>
      </c>
      <c r="G9" s="23" t="s">
        <v>692</v>
      </c>
      <c r="I9" s="23" t="s">
        <v>1606</v>
      </c>
    </row>
    <row r="10" ht="12">
      <c r="C10" s="25"/>
    </row>
    <row r="11" spans="2:9" ht="12">
      <c r="B11" s="121" t="s">
        <v>1926</v>
      </c>
      <c r="C11" s="25" t="s">
        <v>694</v>
      </c>
      <c r="D11" s="23" t="s">
        <v>693</v>
      </c>
      <c r="E11" s="31" t="s">
        <v>695</v>
      </c>
      <c r="F11" s="23" t="s">
        <v>693</v>
      </c>
      <c r="G11" s="23" t="s">
        <v>1234</v>
      </c>
      <c r="H11" s="23" t="s">
        <v>693</v>
      </c>
      <c r="I11" s="23" t="s">
        <v>1234</v>
      </c>
    </row>
    <row r="12" spans="2:9" ht="12">
      <c r="B12" s="23" t="s">
        <v>696</v>
      </c>
      <c r="C12" s="25" t="s">
        <v>1224</v>
      </c>
      <c r="D12" s="23" t="s">
        <v>696</v>
      </c>
      <c r="E12" s="23" t="s">
        <v>697</v>
      </c>
      <c r="F12" s="23" t="s">
        <v>696</v>
      </c>
      <c r="G12" s="23" t="s">
        <v>1235</v>
      </c>
      <c r="H12" s="23" t="s">
        <v>696</v>
      </c>
      <c r="I12" s="23" t="s">
        <v>1235</v>
      </c>
    </row>
    <row r="13" spans="2:9" ht="12">
      <c r="B13" s="23" t="s">
        <v>698</v>
      </c>
      <c r="C13" s="25" t="s">
        <v>699</v>
      </c>
      <c r="D13" s="23" t="s">
        <v>698</v>
      </c>
      <c r="E13" s="23" t="s">
        <v>700</v>
      </c>
      <c r="F13" s="23" t="s">
        <v>698</v>
      </c>
      <c r="G13" s="23" t="s">
        <v>1236</v>
      </c>
      <c r="H13" s="23" t="s">
        <v>698</v>
      </c>
      <c r="I13" s="23" t="s">
        <v>1236</v>
      </c>
    </row>
    <row r="14" spans="2:9" ht="12">
      <c r="B14" s="23" t="s">
        <v>701</v>
      </c>
      <c r="C14" s="23" t="s">
        <v>702</v>
      </c>
      <c r="D14" s="23" t="s">
        <v>701</v>
      </c>
      <c r="E14" s="23" t="s">
        <v>703</v>
      </c>
      <c r="F14" s="23" t="s">
        <v>701</v>
      </c>
      <c r="G14" s="23" t="s">
        <v>1237</v>
      </c>
      <c r="H14" s="23" t="s">
        <v>701</v>
      </c>
      <c r="I14" s="23" t="s">
        <v>1237</v>
      </c>
    </row>
    <row r="15" spans="2:9" ht="12">
      <c r="B15" s="23" t="s">
        <v>704</v>
      </c>
      <c r="C15" s="23" t="s">
        <v>705</v>
      </c>
      <c r="D15" s="23" t="s">
        <v>704</v>
      </c>
      <c r="E15" s="23" t="s">
        <v>706</v>
      </c>
      <c r="F15" s="23" t="s">
        <v>704</v>
      </c>
      <c r="G15" s="23" t="s">
        <v>1238</v>
      </c>
      <c r="H15" s="23" t="s">
        <v>704</v>
      </c>
      <c r="I15" s="23" t="s">
        <v>1238</v>
      </c>
    </row>
    <row r="16" spans="2:9" ht="12">
      <c r="B16" s="23" t="s">
        <v>707</v>
      </c>
      <c r="C16" s="23" t="s">
        <v>708</v>
      </c>
      <c r="D16" s="23" t="s">
        <v>707</v>
      </c>
      <c r="E16" s="23" t="s">
        <v>709</v>
      </c>
      <c r="F16" s="23" t="s">
        <v>707</v>
      </c>
      <c r="G16" s="23" t="s">
        <v>1239</v>
      </c>
      <c r="H16" s="23" t="s">
        <v>707</v>
      </c>
      <c r="I16" s="23" t="s">
        <v>1239</v>
      </c>
    </row>
    <row r="17" spans="2:9" ht="12">
      <c r="B17" s="23" t="s">
        <v>710</v>
      </c>
      <c r="C17" s="23" t="s">
        <v>711</v>
      </c>
      <c r="D17" s="23" t="s">
        <v>710</v>
      </c>
      <c r="E17" s="23" t="s">
        <v>712</v>
      </c>
      <c r="F17" s="23" t="s">
        <v>710</v>
      </c>
      <c r="G17" s="23" t="s">
        <v>1240</v>
      </c>
      <c r="H17" s="23" t="s">
        <v>710</v>
      </c>
      <c r="I17" s="23" t="s">
        <v>1240</v>
      </c>
    </row>
    <row r="18" spans="2:9" ht="12">
      <c r="B18" s="23" t="s">
        <v>713</v>
      </c>
      <c r="C18" s="23" t="s">
        <v>687</v>
      </c>
      <c r="D18" s="23" t="s">
        <v>713</v>
      </c>
      <c r="E18" s="23" t="s">
        <v>714</v>
      </c>
      <c r="F18" s="23" t="s">
        <v>713</v>
      </c>
      <c r="G18" s="23" t="s">
        <v>1241</v>
      </c>
      <c r="H18" s="23" t="s">
        <v>713</v>
      </c>
      <c r="I18" s="23" t="s">
        <v>1241</v>
      </c>
    </row>
    <row r="19" spans="2:6" ht="12">
      <c r="B19" s="23" t="s">
        <v>715</v>
      </c>
      <c r="C19" s="25"/>
      <c r="D19" s="23" t="s">
        <v>715</v>
      </c>
      <c r="F19" s="23" t="s">
        <v>715</v>
      </c>
    </row>
    <row r="20" spans="2:6" ht="12">
      <c r="B20" s="23" t="s">
        <v>716</v>
      </c>
      <c r="D20" s="23" t="s">
        <v>716</v>
      </c>
      <c r="F20" s="23" t="s">
        <v>716</v>
      </c>
    </row>
    <row r="21" spans="2:10" ht="12.75">
      <c r="B21" s="23" t="s">
        <v>717</v>
      </c>
      <c r="C21" s="23" t="s">
        <v>1242</v>
      </c>
      <c r="D21" s="23" t="s">
        <v>685</v>
      </c>
      <c r="E21" s="27" t="s">
        <v>26</v>
      </c>
      <c r="F21" s="23" t="s">
        <v>686</v>
      </c>
      <c r="G21" s="23" t="s">
        <v>357</v>
      </c>
      <c r="H21" s="23" t="s">
        <v>686</v>
      </c>
      <c r="I21" s="27" t="s">
        <v>27</v>
      </c>
      <c r="J21" s="23" t="s">
        <v>686</v>
      </c>
    </row>
    <row r="22" spans="2:10" ht="12.75">
      <c r="B22" s="23" t="s">
        <v>718</v>
      </c>
      <c r="C22" s="23" t="s">
        <v>1243</v>
      </c>
      <c r="D22" s="23" t="s">
        <v>686</v>
      </c>
      <c r="E22" s="27" t="s">
        <v>27</v>
      </c>
      <c r="F22" s="23" t="s">
        <v>686</v>
      </c>
      <c r="G22" s="23" t="s">
        <v>358</v>
      </c>
      <c r="H22" s="23" t="s">
        <v>686</v>
      </c>
      <c r="I22" s="23" t="s">
        <v>357</v>
      </c>
      <c r="J22" s="23" t="s">
        <v>686</v>
      </c>
    </row>
    <row r="23" spans="2:10" ht="12.75">
      <c r="B23" s="23" t="s">
        <v>719</v>
      </c>
      <c r="C23" s="23" t="s">
        <v>1244</v>
      </c>
      <c r="D23" s="23" t="s">
        <v>686</v>
      </c>
      <c r="E23" s="27" t="s">
        <v>28</v>
      </c>
      <c r="F23" s="23" t="s">
        <v>686</v>
      </c>
      <c r="G23" s="23" t="s">
        <v>359</v>
      </c>
      <c r="H23" s="23" t="s">
        <v>686</v>
      </c>
      <c r="I23" s="23" t="s">
        <v>358</v>
      </c>
      <c r="J23" s="23" t="s">
        <v>686</v>
      </c>
    </row>
    <row r="24" spans="2:10" ht="12.75">
      <c r="B24" s="23" t="s">
        <v>720</v>
      </c>
      <c r="C24" s="23" t="s">
        <v>1245</v>
      </c>
      <c r="D24" s="23" t="s">
        <v>685</v>
      </c>
      <c r="E24" s="27" t="s">
        <v>29</v>
      </c>
      <c r="F24" s="23" t="s">
        <v>686</v>
      </c>
      <c r="G24" s="23" t="s">
        <v>360</v>
      </c>
      <c r="H24" s="23" t="s">
        <v>686</v>
      </c>
      <c r="I24" s="23" t="s">
        <v>359</v>
      </c>
      <c r="J24" s="23" t="s">
        <v>686</v>
      </c>
    </row>
    <row r="25" spans="2:10" ht="12.75">
      <c r="B25" s="23" t="s">
        <v>721</v>
      </c>
      <c r="C25" s="23" t="s">
        <v>1246</v>
      </c>
      <c r="D25" s="23" t="s">
        <v>685</v>
      </c>
      <c r="E25" s="27" t="s">
        <v>30</v>
      </c>
      <c r="F25" s="23" t="s">
        <v>686</v>
      </c>
      <c r="G25" s="23" t="s">
        <v>361</v>
      </c>
      <c r="H25" s="23" t="s">
        <v>685</v>
      </c>
      <c r="I25" s="23" t="s">
        <v>360</v>
      </c>
      <c r="J25" s="23" t="s">
        <v>686</v>
      </c>
    </row>
    <row r="26" spans="2:8" ht="12.75">
      <c r="B26" s="23" t="s">
        <v>722</v>
      </c>
      <c r="C26" s="23" t="s">
        <v>1247</v>
      </c>
      <c r="D26" s="23" t="s">
        <v>686</v>
      </c>
      <c r="E26" s="27" t="s">
        <v>31</v>
      </c>
      <c r="F26" s="23" t="s">
        <v>685</v>
      </c>
      <c r="G26" s="23" t="s">
        <v>362</v>
      </c>
      <c r="H26" s="23" t="s">
        <v>686</v>
      </c>
    </row>
    <row r="27" spans="2:8" ht="12.75">
      <c r="B27" s="23" t="s">
        <v>723</v>
      </c>
      <c r="C27" s="23" t="s">
        <v>1248</v>
      </c>
      <c r="D27" s="23" t="s">
        <v>685</v>
      </c>
      <c r="E27" s="27" t="s">
        <v>32</v>
      </c>
      <c r="F27" s="23" t="s">
        <v>686</v>
      </c>
      <c r="G27" s="23" t="s">
        <v>363</v>
      </c>
      <c r="H27" s="23" t="s">
        <v>685</v>
      </c>
    </row>
    <row r="28" spans="2:8" ht="12.75">
      <c r="B28" s="23" t="s">
        <v>724</v>
      </c>
      <c r="C28" s="23" t="s">
        <v>1249</v>
      </c>
      <c r="D28" s="23" t="s">
        <v>686</v>
      </c>
      <c r="E28" s="27" t="s">
        <v>33</v>
      </c>
      <c r="F28" s="23" t="s">
        <v>686</v>
      </c>
      <c r="G28" s="23" t="s">
        <v>364</v>
      </c>
      <c r="H28" s="23" t="s">
        <v>685</v>
      </c>
    </row>
    <row r="29" spans="2:8" ht="12.75">
      <c r="B29" s="23" t="s">
        <v>725</v>
      </c>
      <c r="C29" s="23" t="s">
        <v>1250</v>
      </c>
      <c r="D29" s="23" t="s">
        <v>686</v>
      </c>
      <c r="E29" s="27" t="s">
        <v>34</v>
      </c>
      <c r="F29" s="23" t="s">
        <v>686</v>
      </c>
      <c r="G29" s="23" t="s">
        <v>365</v>
      </c>
      <c r="H29" s="23" t="s">
        <v>686</v>
      </c>
    </row>
    <row r="30" spans="2:8" ht="12.75">
      <c r="B30" s="23" t="s">
        <v>726</v>
      </c>
      <c r="C30" s="23" t="s">
        <v>1251</v>
      </c>
      <c r="D30" s="23" t="s">
        <v>685</v>
      </c>
      <c r="E30" s="27" t="s">
        <v>35</v>
      </c>
      <c r="F30" s="23" t="s">
        <v>685</v>
      </c>
      <c r="G30" s="23" t="s">
        <v>366</v>
      </c>
      <c r="H30" s="23" t="s">
        <v>686</v>
      </c>
    </row>
    <row r="31" spans="2:8" ht="12.75">
      <c r="B31" s="23" t="s">
        <v>727</v>
      </c>
      <c r="C31" s="23" t="s">
        <v>1252</v>
      </c>
      <c r="D31" s="23" t="s">
        <v>686</v>
      </c>
      <c r="E31" s="27" t="s">
        <v>36</v>
      </c>
      <c r="F31" s="23" t="s">
        <v>686</v>
      </c>
      <c r="G31" s="23" t="s">
        <v>367</v>
      </c>
      <c r="H31" s="23" t="s">
        <v>686</v>
      </c>
    </row>
    <row r="32" spans="2:8" ht="12.75">
      <c r="B32" s="23" t="s">
        <v>728</v>
      </c>
      <c r="C32" s="23" t="s">
        <v>1253</v>
      </c>
      <c r="D32" s="23" t="s">
        <v>686</v>
      </c>
      <c r="E32" s="27" t="s">
        <v>37</v>
      </c>
      <c r="F32" s="23" t="s">
        <v>685</v>
      </c>
      <c r="G32" s="23" t="s">
        <v>368</v>
      </c>
      <c r="H32" s="23" t="s">
        <v>686</v>
      </c>
    </row>
    <row r="33" spans="2:8" ht="12.75">
      <c r="B33" s="23" t="s">
        <v>729</v>
      </c>
      <c r="C33" s="23" t="s">
        <v>1254</v>
      </c>
      <c r="D33" s="23" t="s">
        <v>686</v>
      </c>
      <c r="E33" s="27" t="s">
        <v>38</v>
      </c>
      <c r="F33" s="23" t="s">
        <v>686</v>
      </c>
      <c r="G33" s="23" t="s">
        <v>369</v>
      </c>
      <c r="H33" s="23" t="s">
        <v>685</v>
      </c>
    </row>
    <row r="34" spans="2:8" ht="12.75">
      <c r="B34" s="23" t="s">
        <v>730</v>
      </c>
      <c r="C34" s="23" t="s">
        <v>1255</v>
      </c>
      <c r="D34" s="23" t="s">
        <v>685</v>
      </c>
      <c r="E34" s="27" t="s">
        <v>39</v>
      </c>
      <c r="F34" s="23" t="s">
        <v>685</v>
      </c>
      <c r="G34" s="23" t="s">
        <v>370</v>
      </c>
      <c r="H34" s="23" t="s">
        <v>686</v>
      </c>
    </row>
    <row r="35" spans="2:8" ht="12.75">
      <c r="B35" s="23" t="s">
        <v>731</v>
      </c>
      <c r="C35" s="23" t="s">
        <v>1256</v>
      </c>
      <c r="D35" s="23" t="s">
        <v>686</v>
      </c>
      <c r="E35" s="27" t="s">
        <v>40</v>
      </c>
      <c r="F35" s="23" t="s">
        <v>685</v>
      </c>
      <c r="G35" s="23" t="s">
        <v>371</v>
      </c>
      <c r="H35" s="23" t="s">
        <v>685</v>
      </c>
    </row>
    <row r="36" spans="2:8" ht="12.75">
      <c r="B36" s="23" t="s">
        <v>732</v>
      </c>
      <c r="C36" s="23" t="s">
        <v>1257</v>
      </c>
      <c r="D36" s="23" t="s">
        <v>685</v>
      </c>
      <c r="E36" s="27" t="s">
        <v>41</v>
      </c>
      <c r="F36" s="23" t="s">
        <v>686</v>
      </c>
      <c r="G36" s="23" t="s">
        <v>372</v>
      </c>
      <c r="H36" s="23" t="s">
        <v>685</v>
      </c>
    </row>
    <row r="37" spans="2:8" ht="12.75">
      <c r="B37" s="23" t="s">
        <v>733</v>
      </c>
      <c r="C37" s="23" t="s">
        <v>1258</v>
      </c>
      <c r="D37" s="23" t="s">
        <v>686</v>
      </c>
      <c r="E37" s="27" t="s">
        <v>42</v>
      </c>
      <c r="F37" s="23" t="s">
        <v>686</v>
      </c>
      <c r="G37" s="23" t="s">
        <v>373</v>
      </c>
      <c r="H37" s="23" t="s">
        <v>686</v>
      </c>
    </row>
    <row r="38" spans="2:8" ht="12.75">
      <c r="B38" s="23" t="s">
        <v>734</v>
      </c>
      <c r="C38" s="23" t="s">
        <v>1259</v>
      </c>
      <c r="D38" s="23" t="s">
        <v>686</v>
      </c>
      <c r="E38" s="27" t="s">
        <v>43</v>
      </c>
      <c r="F38" s="23" t="s">
        <v>685</v>
      </c>
      <c r="G38" s="23" t="s">
        <v>374</v>
      </c>
      <c r="H38" s="23" t="s">
        <v>686</v>
      </c>
    </row>
    <row r="39" spans="2:8" ht="12.75">
      <c r="B39" s="23" t="s">
        <v>735</v>
      </c>
      <c r="C39" s="23" t="s">
        <v>1260</v>
      </c>
      <c r="D39" s="23" t="s">
        <v>685</v>
      </c>
      <c r="E39" s="27" t="s">
        <v>44</v>
      </c>
      <c r="F39" s="23" t="s">
        <v>686</v>
      </c>
      <c r="G39" s="23" t="s">
        <v>375</v>
      </c>
      <c r="H39" s="23" t="s">
        <v>686</v>
      </c>
    </row>
    <row r="40" spans="2:8" ht="12.75">
      <c r="B40" s="23" t="s">
        <v>736</v>
      </c>
      <c r="C40" s="23" t="s">
        <v>1261</v>
      </c>
      <c r="D40" s="23" t="s">
        <v>686</v>
      </c>
      <c r="E40" s="27" t="s">
        <v>45</v>
      </c>
      <c r="F40" s="23" t="s">
        <v>686</v>
      </c>
      <c r="G40" s="23" t="s">
        <v>376</v>
      </c>
      <c r="H40" s="23" t="s">
        <v>686</v>
      </c>
    </row>
    <row r="41" spans="2:8" ht="12.75">
      <c r="B41" s="23" t="s">
        <v>737</v>
      </c>
      <c r="C41" s="23" t="s">
        <v>1262</v>
      </c>
      <c r="D41" s="23" t="s">
        <v>686</v>
      </c>
      <c r="E41" s="27" t="s">
        <v>46</v>
      </c>
      <c r="F41" s="23" t="s">
        <v>685</v>
      </c>
      <c r="G41" s="23" t="s">
        <v>377</v>
      </c>
      <c r="H41" s="23" t="s">
        <v>686</v>
      </c>
    </row>
    <row r="42" spans="2:8" ht="12.75">
      <c r="B42" s="23" t="s">
        <v>738</v>
      </c>
      <c r="C42" s="23" t="s">
        <v>1263</v>
      </c>
      <c r="D42" s="23" t="s">
        <v>685</v>
      </c>
      <c r="E42" s="27" t="s">
        <v>47</v>
      </c>
      <c r="F42" s="23" t="s">
        <v>686</v>
      </c>
      <c r="G42" s="23" t="s">
        <v>378</v>
      </c>
      <c r="H42" s="23" t="s">
        <v>686</v>
      </c>
    </row>
    <row r="43" spans="2:8" ht="12.75">
      <c r="B43" s="23" t="s">
        <v>739</v>
      </c>
      <c r="C43" s="23" t="s">
        <v>1264</v>
      </c>
      <c r="D43" s="23" t="s">
        <v>685</v>
      </c>
      <c r="E43" s="27" t="s">
        <v>48</v>
      </c>
      <c r="F43" s="23" t="s">
        <v>685</v>
      </c>
      <c r="G43" s="23" t="s">
        <v>379</v>
      </c>
      <c r="H43" s="23" t="s">
        <v>686</v>
      </c>
    </row>
    <row r="44" spans="2:8" ht="12.75">
      <c r="B44" s="23" t="s">
        <v>740</v>
      </c>
      <c r="C44" s="23" t="s">
        <v>1265</v>
      </c>
      <c r="D44" s="23" t="s">
        <v>685</v>
      </c>
      <c r="E44" s="27" t="s">
        <v>49</v>
      </c>
      <c r="F44" s="23" t="s">
        <v>686</v>
      </c>
      <c r="G44" s="23" t="s">
        <v>380</v>
      </c>
      <c r="H44" s="23" t="s">
        <v>686</v>
      </c>
    </row>
    <row r="45" spans="2:8" ht="12.75">
      <c r="B45" s="23" t="s">
        <v>741</v>
      </c>
      <c r="C45" s="23" t="s">
        <v>1266</v>
      </c>
      <c r="D45" s="23" t="s">
        <v>685</v>
      </c>
      <c r="E45" s="27" t="s">
        <v>50</v>
      </c>
      <c r="F45" s="23" t="s">
        <v>686</v>
      </c>
      <c r="G45" s="23" t="s">
        <v>381</v>
      </c>
      <c r="H45" s="23" t="s">
        <v>686</v>
      </c>
    </row>
    <row r="46" spans="2:8" ht="12.75">
      <c r="B46" s="23" t="s">
        <v>742</v>
      </c>
      <c r="C46" s="23" t="s">
        <v>1267</v>
      </c>
      <c r="D46" s="23" t="s">
        <v>686</v>
      </c>
      <c r="E46" s="27" t="s">
        <v>51</v>
      </c>
      <c r="F46" s="23" t="s">
        <v>685</v>
      </c>
      <c r="G46" s="23" t="s">
        <v>382</v>
      </c>
      <c r="H46" s="23" t="s">
        <v>686</v>
      </c>
    </row>
    <row r="47" spans="2:8" ht="12.75">
      <c r="B47" s="23" t="s">
        <v>743</v>
      </c>
      <c r="C47" s="23" t="s">
        <v>1268</v>
      </c>
      <c r="D47" s="23" t="s">
        <v>686</v>
      </c>
      <c r="E47" s="27" t="s">
        <v>52</v>
      </c>
      <c r="F47" s="23" t="s">
        <v>686</v>
      </c>
      <c r="G47" s="23" t="s">
        <v>383</v>
      </c>
      <c r="H47" s="23" t="s">
        <v>685</v>
      </c>
    </row>
    <row r="48" spans="2:8" ht="12.75">
      <c r="B48" s="23" t="s">
        <v>744</v>
      </c>
      <c r="C48" s="23" t="s">
        <v>1269</v>
      </c>
      <c r="D48" s="23" t="s">
        <v>686</v>
      </c>
      <c r="E48" s="27" t="s">
        <v>53</v>
      </c>
      <c r="F48" s="23" t="s">
        <v>686</v>
      </c>
      <c r="G48" s="23" t="s">
        <v>384</v>
      </c>
      <c r="H48" s="23" t="s">
        <v>686</v>
      </c>
    </row>
    <row r="49" spans="2:8" ht="12.75">
      <c r="B49" s="23" t="s">
        <v>745</v>
      </c>
      <c r="C49" s="23" t="s">
        <v>1270</v>
      </c>
      <c r="D49" s="23" t="s">
        <v>685</v>
      </c>
      <c r="E49" s="27" t="s">
        <v>54</v>
      </c>
      <c r="F49" s="23" t="s">
        <v>685</v>
      </c>
      <c r="G49" s="23" t="s">
        <v>385</v>
      </c>
      <c r="H49" s="23" t="s">
        <v>686</v>
      </c>
    </row>
    <row r="50" spans="2:8" ht="12.75">
      <c r="B50" s="23" t="s">
        <v>746</v>
      </c>
      <c r="C50" s="23" t="s">
        <v>1271</v>
      </c>
      <c r="D50" s="23" t="s">
        <v>686</v>
      </c>
      <c r="E50" s="27" t="s">
        <v>55</v>
      </c>
      <c r="F50" s="23" t="s">
        <v>685</v>
      </c>
      <c r="G50" s="23" t="s">
        <v>386</v>
      </c>
      <c r="H50" s="23" t="s">
        <v>685</v>
      </c>
    </row>
    <row r="51" spans="2:8" ht="12.75">
      <c r="B51" s="23" t="s">
        <v>747</v>
      </c>
      <c r="C51" s="23" t="s">
        <v>1272</v>
      </c>
      <c r="D51" s="23" t="s">
        <v>686</v>
      </c>
      <c r="E51" s="27" t="s">
        <v>56</v>
      </c>
      <c r="F51" s="23" t="s">
        <v>685</v>
      </c>
      <c r="G51" s="23" t="s">
        <v>387</v>
      </c>
      <c r="H51" s="23" t="s">
        <v>686</v>
      </c>
    </row>
    <row r="52" spans="2:8" ht="12.75">
      <c r="B52" s="23" t="s">
        <v>748</v>
      </c>
      <c r="C52" s="23" t="s">
        <v>1273</v>
      </c>
      <c r="D52" s="23" t="s">
        <v>686</v>
      </c>
      <c r="E52" s="27" t="s">
        <v>57</v>
      </c>
      <c r="F52" s="23" t="s">
        <v>685</v>
      </c>
      <c r="G52" s="23" t="s">
        <v>388</v>
      </c>
      <c r="H52" s="23" t="s">
        <v>685</v>
      </c>
    </row>
    <row r="53" spans="2:8" ht="12.75">
      <c r="B53" s="23" t="s">
        <v>749</v>
      </c>
      <c r="C53" s="23" t="s">
        <v>1274</v>
      </c>
      <c r="D53" s="23" t="s">
        <v>686</v>
      </c>
      <c r="E53" s="27" t="s">
        <v>58</v>
      </c>
      <c r="F53" s="23" t="s">
        <v>686</v>
      </c>
      <c r="G53" s="23" t="s">
        <v>389</v>
      </c>
      <c r="H53" s="23" t="s">
        <v>685</v>
      </c>
    </row>
    <row r="54" spans="2:8" ht="12.75">
      <c r="B54" s="23" t="s">
        <v>750</v>
      </c>
      <c r="C54" s="23" t="s">
        <v>1275</v>
      </c>
      <c r="D54" s="23" t="s">
        <v>686</v>
      </c>
      <c r="E54" s="27" t="s">
        <v>59</v>
      </c>
      <c r="F54" s="23" t="s">
        <v>686</v>
      </c>
      <c r="G54" s="23" t="s">
        <v>390</v>
      </c>
      <c r="H54" s="23" t="s">
        <v>685</v>
      </c>
    </row>
    <row r="55" spans="2:8" ht="12.75">
      <c r="B55" s="23" t="s">
        <v>751</v>
      </c>
      <c r="C55" s="23" t="s">
        <v>1276</v>
      </c>
      <c r="D55" s="23" t="s">
        <v>686</v>
      </c>
      <c r="E55" s="27" t="s">
        <v>60</v>
      </c>
      <c r="F55" s="23" t="s">
        <v>685</v>
      </c>
      <c r="G55" s="23" t="s">
        <v>391</v>
      </c>
      <c r="H55" s="23" t="s">
        <v>685</v>
      </c>
    </row>
    <row r="56" spans="2:8" ht="12.75">
      <c r="B56" s="23" t="s">
        <v>752</v>
      </c>
      <c r="C56" s="23" t="s">
        <v>1277</v>
      </c>
      <c r="D56" s="23" t="s">
        <v>685</v>
      </c>
      <c r="E56" s="27" t="s">
        <v>61</v>
      </c>
      <c r="F56" s="23" t="s">
        <v>686</v>
      </c>
      <c r="G56" s="23" t="s">
        <v>392</v>
      </c>
      <c r="H56" s="23" t="s">
        <v>685</v>
      </c>
    </row>
    <row r="57" spans="2:8" ht="12.75">
      <c r="B57" s="23" t="s">
        <v>753</v>
      </c>
      <c r="C57" s="23" t="s">
        <v>1278</v>
      </c>
      <c r="D57" s="23" t="s">
        <v>685</v>
      </c>
      <c r="E57" s="27" t="s">
        <v>62</v>
      </c>
      <c r="F57" s="23" t="s">
        <v>686</v>
      </c>
      <c r="G57" s="23" t="s">
        <v>393</v>
      </c>
      <c r="H57" s="23" t="s">
        <v>685</v>
      </c>
    </row>
    <row r="58" spans="2:8" ht="12.75">
      <c r="B58" s="23" t="s">
        <v>754</v>
      </c>
      <c r="C58" s="23" t="s">
        <v>1279</v>
      </c>
      <c r="D58" s="23" t="s">
        <v>685</v>
      </c>
      <c r="E58" s="27" t="s">
        <v>63</v>
      </c>
      <c r="F58" s="23" t="s">
        <v>686</v>
      </c>
      <c r="G58" s="23" t="s">
        <v>394</v>
      </c>
      <c r="H58" s="23" t="s">
        <v>685</v>
      </c>
    </row>
    <row r="59" spans="2:8" ht="12.75">
      <c r="B59" s="23" t="s">
        <v>755</v>
      </c>
      <c r="C59" s="23" t="s">
        <v>1280</v>
      </c>
      <c r="D59" s="23" t="s">
        <v>685</v>
      </c>
      <c r="E59" s="27" t="s">
        <v>64</v>
      </c>
      <c r="F59" s="23" t="s">
        <v>685</v>
      </c>
      <c r="G59" s="23" t="s">
        <v>395</v>
      </c>
      <c r="H59" s="23" t="s">
        <v>685</v>
      </c>
    </row>
    <row r="60" spans="2:8" ht="12.75">
      <c r="B60" s="23" t="s">
        <v>756</v>
      </c>
      <c r="C60" s="23" t="s">
        <v>1281</v>
      </c>
      <c r="D60" s="23" t="s">
        <v>685</v>
      </c>
      <c r="E60" s="27" t="s">
        <v>65</v>
      </c>
      <c r="F60" s="23" t="s">
        <v>685</v>
      </c>
      <c r="G60" s="23" t="s">
        <v>396</v>
      </c>
      <c r="H60" s="23" t="s">
        <v>686</v>
      </c>
    </row>
    <row r="61" spans="2:8" ht="12.75">
      <c r="B61" s="23" t="s">
        <v>757</v>
      </c>
      <c r="C61" s="23" t="s">
        <v>1282</v>
      </c>
      <c r="D61" s="23" t="s">
        <v>685</v>
      </c>
      <c r="E61" s="27" t="s">
        <v>66</v>
      </c>
      <c r="F61" s="23" t="s">
        <v>685</v>
      </c>
      <c r="G61" s="23" t="s">
        <v>397</v>
      </c>
      <c r="H61" s="23" t="s">
        <v>686</v>
      </c>
    </row>
    <row r="62" spans="2:6" ht="12.75">
      <c r="B62" s="23" t="s">
        <v>758</v>
      </c>
      <c r="E62" s="27" t="s">
        <v>67</v>
      </c>
      <c r="F62" s="23" t="s">
        <v>685</v>
      </c>
    </row>
    <row r="63" ht="12">
      <c r="B63" s="23" t="s">
        <v>759</v>
      </c>
    </row>
    <row r="64" ht="12">
      <c r="B64" s="23" t="s">
        <v>760</v>
      </c>
    </row>
    <row r="65" ht="12">
      <c r="B65" s="23" t="s">
        <v>761</v>
      </c>
    </row>
    <row r="66" ht="12">
      <c r="B66" s="23" t="s">
        <v>762</v>
      </c>
    </row>
    <row r="67" ht="12">
      <c r="B67" s="23" t="s">
        <v>763</v>
      </c>
    </row>
    <row r="68" ht="12">
      <c r="B68" s="23" t="s">
        <v>764</v>
      </c>
    </row>
    <row r="69" ht="12">
      <c r="B69" s="23" t="s">
        <v>765</v>
      </c>
    </row>
    <row r="70" ht="12">
      <c r="B70" s="23" t="s">
        <v>766</v>
      </c>
    </row>
    <row r="71" spans="2:8" ht="12.75">
      <c r="B71" s="23" t="s">
        <v>767</v>
      </c>
      <c r="C71" s="25" t="s">
        <v>1283</v>
      </c>
      <c r="D71" s="23" t="s">
        <v>686</v>
      </c>
      <c r="E71" s="27" t="s">
        <v>68</v>
      </c>
      <c r="F71" s="23" t="s">
        <v>686</v>
      </c>
      <c r="G71" s="23" t="s">
        <v>398</v>
      </c>
      <c r="H71" s="23" t="s">
        <v>685</v>
      </c>
    </row>
    <row r="72" spans="2:8" ht="12.75">
      <c r="B72" s="23" t="s">
        <v>768</v>
      </c>
      <c r="C72" s="25" t="s">
        <v>1284</v>
      </c>
      <c r="D72" s="23" t="s">
        <v>686</v>
      </c>
      <c r="E72" s="27" t="s">
        <v>69</v>
      </c>
      <c r="F72" s="23" t="s">
        <v>686</v>
      </c>
      <c r="G72" s="23" t="s">
        <v>399</v>
      </c>
      <c r="H72" s="23" t="s">
        <v>685</v>
      </c>
    </row>
    <row r="73" spans="2:8" ht="12.75">
      <c r="B73" s="23" t="s">
        <v>769</v>
      </c>
      <c r="C73" s="25" t="s">
        <v>1285</v>
      </c>
      <c r="D73" s="23" t="s">
        <v>686</v>
      </c>
      <c r="E73" s="27" t="s">
        <v>70</v>
      </c>
      <c r="F73" s="23" t="s">
        <v>686</v>
      </c>
      <c r="G73" s="23" t="s">
        <v>400</v>
      </c>
      <c r="H73" s="23" t="s">
        <v>685</v>
      </c>
    </row>
    <row r="74" spans="2:8" ht="12.75">
      <c r="B74" s="23" t="s">
        <v>770</v>
      </c>
      <c r="C74" s="25" t="s">
        <v>1286</v>
      </c>
      <c r="D74" s="23" t="s">
        <v>686</v>
      </c>
      <c r="E74" s="27" t="s">
        <v>71</v>
      </c>
      <c r="F74" s="23" t="s">
        <v>686</v>
      </c>
      <c r="G74" s="23" t="s">
        <v>401</v>
      </c>
      <c r="H74" s="23" t="s">
        <v>685</v>
      </c>
    </row>
    <row r="75" spans="2:8" ht="12.75">
      <c r="B75" s="23" t="s">
        <v>771</v>
      </c>
      <c r="C75" s="25" t="s">
        <v>1287</v>
      </c>
      <c r="D75" s="23" t="s">
        <v>685</v>
      </c>
      <c r="E75" s="27" t="s">
        <v>72</v>
      </c>
      <c r="F75" s="23" t="s">
        <v>686</v>
      </c>
      <c r="G75" s="23" t="s">
        <v>402</v>
      </c>
      <c r="H75" s="23" t="s">
        <v>686</v>
      </c>
    </row>
    <row r="76" spans="2:8" ht="12.75">
      <c r="B76" s="23" t="s">
        <v>772</v>
      </c>
      <c r="C76" s="25" t="s">
        <v>1288</v>
      </c>
      <c r="D76" s="23" t="s">
        <v>686</v>
      </c>
      <c r="E76" s="27" t="s">
        <v>73</v>
      </c>
      <c r="F76" s="23" t="s">
        <v>686</v>
      </c>
      <c r="G76" s="23" t="s">
        <v>403</v>
      </c>
      <c r="H76" s="23" t="s">
        <v>686</v>
      </c>
    </row>
    <row r="77" spans="2:8" ht="12.75">
      <c r="B77" s="23" t="s">
        <v>773</v>
      </c>
      <c r="C77" s="25" t="s">
        <v>1289</v>
      </c>
      <c r="D77" s="23" t="s">
        <v>686</v>
      </c>
      <c r="E77" s="27" t="s">
        <v>74</v>
      </c>
      <c r="F77" s="23" t="s">
        <v>686</v>
      </c>
      <c r="G77" s="23" t="s">
        <v>233</v>
      </c>
      <c r="H77" s="23" t="s">
        <v>685</v>
      </c>
    </row>
    <row r="78" spans="2:8" ht="12.75">
      <c r="B78" s="23" t="s">
        <v>774</v>
      </c>
      <c r="C78" s="25" t="s">
        <v>1290</v>
      </c>
      <c r="D78" s="23" t="s">
        <v>686</v>
      </c>
      <c r="E78" s="27" t="s">
        <v>75</v>
      </c>
      <c r="F78" s="23" t="s">
        <v>685</v>
      </c>
      <c r="G78" s="23" t="s">
        <v>404</v>
      </c>
      <c r="H78" s="23" t="s">
        <v>686</v>
      </c>
    </row>
    <row r="79" spans="2:8" ht="12.75">
      <c r="B79" s="23" t="s">
        <v>775</v>
      </c>
      <c r="C79" s="25" t="s">
        <v>1291</v>
      </c>
      <c r="D79" s="23" t="s">
        <v>685</v>
      </c>
      <c r="E79" s="27" t="s">
        <v>76</v>
      </c>
      <c r="F79" s="23" t="s">
        <v>686</v>
      </c>
      <c r="G79" s="23" t="s">
        <v>405</v>
      </c>
      <c r="H79" s="23" t="s">
        <v>685</v>
      </c>
    </row>
    <row r="80" spans="2:8" ht="12.75">
      <c r="B80" s="23" t="s">
        <v>776</v>
      </c>
      <c r="C80" s="23" t="s">
        <v>1292</v>
      </c>
      <c r="D80" s="23" t="s">
        <v>685</v>
      </c>
      <c r="E80" s="27" t="s">
        <v>77</v>
      </c>
      <c r="F80" s="23" t="s">
        <v>686</v>
      </c>
      <c r="G80" s="23" t="s">
        <v>406</v>
      </c>
      <c r="H80" s="23" t="s">
        <v>686</v>
      </c>
    </row>
    <row r="81" spans="2:8" ht="12.75">
      <c r="B81" s="23" t="s">
        <v>777</v>
      </c>
      <c r="C81" s="23" t="s">
        <v>1293</v>
      </c>
      <c r="D81" s="23" t="s">
        <v>686</v>
      </c>
      <c r="E81" s="27" t="s">
        <v>78</v>
      </c>
      <c r="F81" s="23" t="s">
        <v>685</v>
      </c>
      <c r="G81" s="23" t="s">
        <v>407</v>
      </c>
      <c r="H81" s="23" t="s">
        <v>686</v>
      </c>
    </row>
    <row r="82" spans="2:8" ht="12.75">
      <c r="B82" s="23" t="s">
        <v>778</v>
      </c>
      <c r="C82" s="23" t="s">
        <v>1294</v>
      </c>
      <c r="D82" s="23" t="s">
        <v>686</v>
      </c>
      <c r="E82" s="27" t="s">
        <v>79</v>
      </c>
      <c r="F82" s="23" t="s">
        <v>685</v>
      </c>
      <c r="G82" s="23" t="s">
        <v>408</v>
      </c>
      <c r="H82" s="23" t="s">
        <v>685</v>
      </c>
    </row>
    <row r="83" spans="2:8" ht="12.75">
      <c r="B83" s="23" t="s">
        <v>779</v>
      </c>
      <c r="C83" s="23" t="s">
        <v>1295</v>
      </c>
      <c r="D83" s="23" t="s">
        <v>686</v>
      </c>
      <c r="E83" s="27" t="s">
        <v>80</v>
      </c>
      <c r="F83" s="23" t="s">
        <v>686</v>
      </c>
      <c r="G83" s="23" t="s">
        <v>409</v>
      </c>
      <c r="H83" s="23" t="s">
        <v>686</v>
      </c>
    </row>
    <row r="84" spans="2:8" ht="12.75">
      <c r="B84" s="23" t="s">
        <v>780</v>
      </c>
      <c r="C84" s="23" t="s">
        <v>1296</v>
      </c>
      <c r="D84" s="23" t="s">
        <v>686</v>
      </c>
      <c r="E84" s="27" t="s">
        <v>81</v>
      </c>
      <c r="F84" s="23" t="s">
        <v>685</v>
      </c>
      <c r="G84" s="23" t="s">
        <v>410</v>
      </c>
      <c r="H84" s="23" t="s">
        <v>685</v>
      </c>
    </row>
    <row r="85" spans="2:8" ht="12.75">
      <c r="B85" s="23" t="s">
        <v>781</v>
      </c>
      <c r="C85" s="23" t="s">
        <v>1297</v>
      </c>
      <c r="D85" s="23" t="s">
        <v>685</v>
      </c>
      <c r="E85" s="27" t="s">
        <v>82</v>
      </c>
      <c r="F85" s="23" t="s">
        <v>685</v>
      </c>
      <c r="G85" s="23" t="s">
        <v>411</v>
      </c>
      <c r="H85" s="23" t="s">
        <v>685</v>
      </c>
    </row>
    <row r="86" spans="2:8" ht="12.75">
      <c r="B86" s="23" t="s">
        <v>782</v>
      </c>
      <c r="C86" s="23" t="s">
        <v>1298</v>
      </c>
      <c r="D86" s="23" t="s">
        <v>685</v>
      </c>
      <c r="E86" s="27" t="s">
        <v>83</v>
      </c>
      <c r="F86" s="23" t="s">
        <v>685</v>
      </c>
      <c r="G86" s="23" t="s">
        <v>412</v>
      </c>
      <c r="H86" s="23" t="s">
        <v>685</v>
      </c>
    </row>
    <row r="87" spans="2:8" ht="12.75">
      <c r="B87" s="23" t="s">
        <v>783</v>
      </c>
      <c r="C87" s="23" t="s">
        <v>1299</v>
      </c>
      <c r="D87" s="23" t="s">
        <v>686</v>
      </c>
      <c r="E87" s="27" t="s">
        <v>84</v>
      </c>
      <c r="F87" s="23" t="s">
        <v>686</v>
      </c>
      <c r="G87" s="23" t="s">
        <v>413</v>
      </c>
      <c r="H87" s="23" t="s">
        <v>686</v>
      </c>
    </row>
    <row r="88" spans="2:8" ht="12.75">
      <c r="B88" s="23" t="s">
        <v>784</v>
      </c>
      <c r="C88" s="23" t="s">
        <v>1300</v>
      </c>
      <c r="D88" s="23" t="s">
        <v>685</v>
      </c>
      <c r="E88" s="27" t="s">
        <v>85</v>
      </c>
      <c r="F88" s="23" t="s">
        <v>686</v>
      </c>
      <c r="G88" s="23" t="s">
        <v>414</v>
      </c>
      <c r="H88" s="23" t="s">
        <v>686</v>
      </c>
    </row>
    <row r="89" spans="2:8" ht="12.75">
      <c r="B89" s="23" t="s">
        <v>785</v>
      </c>
      <c r="C89" s="23" t="s">
        <v>1301</v>
      </c>
      <c r="D89" s="23" t="s">
        <v>686</v>
      </c>
      <c r="E89" s="27" t="s">
        <v>86</v>
      </c>
      <c r="F89" s="23" t="s">
        <v>685</v>
      </c>
      <c r="G89" s="23" t="s">
        <v>415</v>
      </c>
      <c r="H89" s="23" t="s">
        <v>686</v>
      </c>
    </row>
    <row r="90" spans="2:8" ht="12.75">
      <c r="B90" s="23" t="s">
        <v>786</v>
      </c>
      <c r="C90" s="23" t="s">
        <v>1302</v>
      </c>
      <c r="D90" s="23" t="s">
        <v>686</v>
      </c>
      <c r="E90" s="27" t="s">
        <v>87</v>
      </c>
      <c r="F90" s="23" t="s">
        <v>686</v>
      </c>
      <c r="G90" s="23" t="s">
        <v>416</v>
      </c>
      <c r="H90" s="23" t="s">
        <v>686</v>
      </c>
    </row>
    <row r="91" spans="2:8" ht="12.75">
      <c r="B91" s="23" t="s">
        <v>787</v>
      </c>
      <c r="C91" s="23" t="s">
        <v>1303</v>
      </c>
      <c r="D91" s="23" t="s">
        <v>686</v>
      </c>
      <c r="E91" s="27" t="s">
        <v>88</v>
      </c>
      <c r="F91" s="23" t="s">
        <v>685</v>
      </c>
      <c r="G91" s="23" t="s">
        <v>417</v>
      </c>
      <c r="H91" s="23" t="s">
        <v>685</v>
      </c>
    </row>
    <row r="92" spans="2:8" ht="12.75">
      <c r="B92" s="23" t="s">
        <v>788</v>
      </c>
      <c r="C92" s="23" t="s">
        <v>1304</v>
      </c>
      <c r="D92" s="23" t="s">
        <v>685</v>
      </c>
      <c r="E92" s="27" t="s">
        <v>89</v>
      </c>
      <c r="F92" s="23" t="s">
        <v>685</v>
      </c>
      <c r="G92" s="23" t="s">
        <v>418</v>
      </c>
      <c r="H92" s="23" t="s">
        <v>686</v>
      </c>
    </row>
    <row r="93" spans="2:8" ht="12.75">
      <c r="B93" s="23" t="s">
        <v>789</v>
      </c>
      <c r="C93" s="23" t="s">
        <v>1305</v>
      </c>
      <c r="D93" s="23" t="s">
        <v>685</v>
      </c>
      <c r="E93" s="27" t="s">
        <v>90</v>
      </c>
      <c r="F93" s="23" t="s">
        <v>686</v>
      </c>
      <c r="G93" s="23" t="s">
        <v>419</v>
      </c>
      <c r="H93" s="23" t="s">
        <v>685</v>
      </c>
    </row>
    <row r="94" spans="2:8" ht="12.75">
      <c r="B94" s="23" t="s">
        <v>790</v>
      </c>
      <c r="C94" s="23" t="s">
        <v>1306</v>
      </c>
      <c r="D94" s="23" t="s">
        <v>685</v>
      </c>
      <c r="E94" s="27" t="s">
        <v>91</v>
      </c>
      <c r="F94" s="23" t="s">
        <v>686</v>
      </c>
      <c r="G94" s="23" t="s">
        <v>420</v>
      </c>
      <c r="H94" s="23" t="s">
        <v>685</v>
      </c>
    </row>
    <row r="95" spans="2:8" ht="12.75">
      <c r="B95" s="23" t="s">
        <v>791</v>
      </c>
      <c r="C95" s="23" t="s">
        <v>1307</v>
      </c>
      <c r="D95" s="23" t="s">
        <v>685</v>
      </c>
      <c r="E95" s="27" t="s">
        <v>92</v>
      </c>
      <c r="F95" s="23" t="s">
        <v>686</v>
      </c>
      <c r="G95" s="23" t="s">
        <v>421</v>
      </c>
      <c r="H95" s="23" t="s">
        <v>686</v>
      </c>
    </row>
    <row r="96" spans="2:8" ht="12.75">
      <c r="B96" s="23" t="s">
        <v>792</v>
      </c>
      <c r="C96" s="23" t="s">
        <v>1308</v>
      </c>
      <c r="D96" s="23" t="s">
        <v>685</v>
      </c>
      <c r="E96" s="27" t="s">
        <v>93</v>
      </c>
      <c r="F96" s="23" t="s">
        <v>685</v>
      </c>
      <c r="G96" s="23" t="s">
        <v>422</v>
      </c>
      <c r="H96" s="23" t="s">
        <v>686</v>
      </c>
    </row>
    <row r="97" spans="2:8" ht="12.75">
      <c r="B97" s="23" t="s">
        <v>793</v>
      </c>
      <c r="C97" s="23" t="s">
        <v>1309</v>
      </c>
      <c r="D97" s="23" t="s">
        <v>685</v>
      </c>
      <c r="E97" s="27" t="s">
        <v>94</v>
      </c>
      <c r="F97" s="23" t="s">
        <v>686</v>
      </c>
      <c r="G97" s="23" t="s">
        <v>423</v>
      </c>
      <c r="H97" s="23" t="s">
        <v>686</v>
      </c>
    </row>
    <row r="98" spans="2:8" ht="12.75">
      <c r="B98" s="23" t="s">
        <v>794</v>
      </c>
      <c r="C98" s="23" t="s">
        <v>1310</v>
      </c>
      <c r="D98" s="23" t="s">
        <v>685</v>
      </c>
      <c r="E98" s="27" t="s">
        <v>95</v>
      </c>
      <c r="F98" s="23" t="s">
        <v>685</v>
      </c>
      <c r="G98" s="23" t="s">
        <v>424</v>
      </c>
      <c r="H98" s="23" t="s">
        <v>686</v>
      </c>
    </row>
    <row r="99" spans="2:8" ht="12.75">
      <c r="B99" s="23" t="s">
        <v>795</v>
      </c>
      <c r="C99" s="23" t="s">
        <v>1311</v>
      </c>
      <c r="D99" s="23" t="s">
        <v>685</v>
      </c>
      <c r="E99" s="27" t="s">
        <v>96</v>
      </c>
      <c r="F99" s="23" t="s">
        <v>685</v>
      </c>
      <c r="G99" s="23" t="s">
        <v>425</v>
      </c>
      <c r="H99" s="23" t="s">
        <v>686</v>
      </c>
    </row>
    <row r="100" spans="2:8" ht="12.75">
      <c r="B100" s="23" t="s">
        <v>796</v>
      </c>
      <c r="C100" s="23" t="s">
        <v>1312</v>
      </c>
      <c r="D100" s="23" t="s">
        <v>685</v>
      </c>
      <c r="E100" s="27" t="s">
        <v>97</v>
      </c>
      <c r="F100" s="23" t="s">
        <v>686</v>
      </c>
      <c r="G100" s="23" t="s">
        <v>426</v>
      </c>
      <c r="H100" s="23" t="s">
        <v>686</v>
      </c>
    </row>
    <row r="101" spans="2:8" ht="12.75">
      <c r="B101" s="23" t="s">
        <v>797</v>
      </c>
      <c r="C101" s="23" t="s">
        <v>1313</v>
      </c>
      <c r="D101" s="23" t="s">
        <v>686</v>
      </c>
      <c r="E101" s="27" t="s">
        <v>98</v>
      </c>
      <c r="F101" s="23" t="s">
        <v>685</v>
      </c>
      <c r="G101" s="23" t="s">
        <v>427</v>
      </c>
      <c r="H101" s="23" t="s">
        <v>685</v>
      </c>
    </row>
    <row r="102" spans="2:8" ht="12.75">
      <c r="B102" s="23" t="s">
        <v>798</v>
      </c>
      <c r="C102" s="23" t="s">
        <v>1314</v>
      </c>
      <c r="D102" s="23" t="s">
        <v>686</v>
      </c>
      <c r="E102" s="27" t="s">
        <v>99</v>
      </c>
      <c r="F102" s="23" t="s">
        <v>686</v>
      </c>
      <c r="G102" s="23" t="s">
        <v>428</v>
      </c>
      <c r="H102" s="23" t="s">
        <v>685</v>
      </c>
    </row>
    <row r="103" spans="2:8" ht="12.75">
      <c r="B103" s="23" t="s">
        <v>799</v>
      </c>
      <c r="C103" s="23" t="s">
        <v>1315</v>
      </c>
      <c r="D103" s="23" t="s">
        <v>685</v>
      </c>
      <c r="E103" s="27" t="s">
        <v>100</v>
      </c>
      <c r="F103" s="23" t="s">
        <v>685</v>
      </c>
      <c r="G103" s="23" t="s">
        <v>429</v>
      </c>
      <c r="H103" s="23" t="s">
        <v>685</v>
      </c>
    </row>
    <row r="104" spans="2:8" ht="12.75">
      <c r="B104" s="23" t="s">
        <v>800</v>
      </c>
      <c r="C104" s="23" t="s">
        <v>1316</v>
      </c>
      <c r="D104" s="23" t="s">
        <v>686</v>
      </c>
      <c r="E104" s="27" t="s">
        <v>101</v>
      </c>
      <c r="F104" s="23" t="s">
        <v>685</v>
      </c>
      <c r="G104" s="23" t="s">
        <v>430</v>
      </c>
      <c r="H104" s="23" t="s">
        <v>686</v>
      </c>
    </row>
    <row r="105" spans="2:8" ht="12.75">
      <c r="B105" s="23" t="s">
        <v>801</v>
      </c>
      <c r="C105" s="23" t="s">
        <v>1317</v>
      </c>
      <c r="D105" s="23" t="s">
        <v>685</v>
      </c>
      <c r="E105" s="27" t="s">
        <v>102</v>
      </c>
      <c r="F105" s="23" t="s">
        <v>685</v>
      </c>
      <c r="G105" s="23" t="s">
        <v>431</v>
      </c>
      <c r="H105" s="23" t="s">
        <v>685</v>
      </c>
    </row>
    <row r="106" spans="2:8" ht="12.75">
      <c r="B106" s="23" t="s">
        <v>802</v>
      </c>
      <c r="C106" s="23" t="s">
        <v>1318</v>
      </c>
      <c r="D106" s="23" t="s">
        <v>685</v>
      </c>
      <c r="E106" s="27" t="s">
        <v>103</v>
      </c>
      <c r="F106" s="23" t="s">
        <v>686</v>
      </c>
      <c r="G106" s="23" t="s">
        <v>432</v>
      </c>
      <c r="H106" s="23" t="s">
        <v>686</v>
      </c>
    </row>
    <row r="107" spans="2:8" ht="12.75">
      <c r="B107" s="23" t="s">
        <v>803</v>
      </c>
      <c r="C107" s="23" t="s">
        <v>1319</v>
      </c>
      <c r="D107" s="23" t="s">
        <v>686</v>
      </c>
      <c r="E107" s="27" t="s">
        <v>104</v>
      </c>
      <c r="F107" s="23" t="s">
        <v>686</v>
      </c>
      <c r="G107" s="23" t="s">
        <v>433</v>
      </c>
      <c r="H107" s="23" t="s">
        <v>686</v>
      </c>
    </row>
    <row r="108" spans="2:8" ht="12.75">
      <c r="B108" s="23" t="s">
        <v>804</v>
      </c>
      <c r="C108" s="23" t="s">
        <v>1320</v>
      </c>
      <c r="D108" s="23" t="s">
        <v>685</v>
      </c>
      <c r="E108" s="27" t="s">
        <v>105</v>
      </c>
      <c r="F108" s="23" t="s">
        <v>686</v>
      </c>
      <c r="G108" s="23" t="s">
        <v>434</v>
      </c>
      <c r="H108" s="23" t="s">
        <v>685</v>
      </c>
    </row>
    <row r="109" spans="2:8" ht="12.75">
      <c r="B109" s="23" t="s">
        <v>805</v>
      </c>
      <c r="C109" s="23" t="s">
        <v>1321</v>
      </c>
      <c r="D109" s="23" t="s">
        <v>686</v>
      </c>
      <c r="E109" s="27" t="s">
        <v>106</v>
      </c>
      <c r="F109" s="23" t="s">
        <v>686</v>
      </c>
      <c r="G109" s="23" t="s">
        <v>435</v>
      </c>
      <c r="H109" s="23" t="s">
        <v>685</v>
      </c>
    </row>
    <row r="110" spans="2:8" ht="12.75">
      <c r="B110" s="23" t="s">
        <v>806</v>
      </c>
      <c r="C110" s="23" t="s">
        <v>1322</v>
      </c>
      <c r="D110" s="23" t="s">
        <v>686</v>
      </c>
      <c r="E110" s="27" t="s">
        <v>107</v>
      </c>
      <c r="F110" s="23" t="s">
        <v>686</v>
      </c>
      <c r="G110" s="23" t="s">
        <v>436</v>
      </c>
      <c r="H110" s="23" t="s">
        <v>685</v>
      </c>
    </row>
    <row r="111" spans="2:8" ht="12.75">
      <c r="B111" s="23" t="s">
        <v>807</v>
      </c>
      <c r="C111" s="23" t="s">
        <v>1323</v>
      </c>
      <c r="D111" s="23" t="s">
        <v>686</v>
      </c>
      <c r="E111" s="27" t="s">
        <v>108</v>
      </c>
      <c r="F111" s="23" t="s">
        <v>686</v>
      </c>
      <c r="G111" s="23" t="s">
        <v>437</v>
      </c>
      <c r="H111" s="23" t="s">
        <v>686</v>
      </c>
    </row>
    <row r="112" ht="12">
      <c r="B112" s="23" t="s">
        <v>808</v>
      </c>
    </row>
    <row r="113" ht="12">
      <c r="B113" s="23" t="s">
        <v>809</v>
      </c>
    </row>
    <row r="114" ht="12">
      <c r="B114" s="23" t="s">
        <v>810</v>
      </c>
    </row>
    <row r="115" ht="12">
      <c r="B115" s="23" t="s">
        <v>811</v>
      </c>
    </row>
    <row r="116" ht="12">
      <c r="B116" s="23" t="s">
        <v>812</v>
      </c>
    </row>
    <row r="117" ht="12">
      <c r="B117" s="23" t="s">
        <v>813</v>
      </c>
    </row>
    <row r="118" ht="12">
      <c r="B118" s="23" t="s">
        <v>814</v>
      </c>
    </row>
    <row r="119" ht="12">
      <c r="B119" s="23" t="s">
        <v>815</v>
      </c>
    </row>
    <row r="120" ht="12">
      <c r="B120" s="23" t="s">
        <v>816</v>
      </c>
    </row>
    <row r="121" spans="2:8" ht="12.75">
      <c r="B121" s="23" t="s">
        <v>817</v>
      </c>
      <c r="C121" s="23" t="s">
        <v>1324</v>
      </c>
      <c r="D121" s="23" t="s">
        <v>685</v>
      </c>
      <c r="E121" s="27" t="s">
        <v>109</v>
      </c>
      <c r="F121" s="23" t="s">
        <v>686</v>
      </c>
      <c r="G121" s="23" t="s">
        <v>438</v>
      </c>
      <c r="H121" s="23" t="s">
        <v>686</v>
      </c>
    </row>
    <row r="122" spans="2:8" ht="12.75">
      <c r="B122" s="23" t="s">
        <v>818</v>
      </c>
      <c r="C122" s="23" t="s">
        <v>1325</v>
      </c>
      <c r="D122" s="23" t="s">
        <v>686</v>
      </c>
      <c r="E122" s="27" t="s">
        <v>110</v>
      </c>
      <c r="F122" s="23" t="s">
        <v>685</v>
      </c>
      <c r="G122" s="23" t="s">
        <v>439</v>
      </c>
      <c r="H122" s="23" t="s">
        <v>686</v>
      </c>
    </row>
    <row r="123" spans="2:8" ht="12.75">
      <c r="B123" s="23" t="s">
        <v>819</v>
      </c>
      <c r="C123" s="23" t="s">
        <v>1326</v>
      </c>
      <c r="D123" s="23" t="s">
        <v>686</v>
      </c>
      <c r="E123" s="27" t="s">
        <v>111</v>
      </c>
      <c r="F123" s="23" t="s">
        <v>685</v>
      </c>
      <c r="G123" s="23" t="s">
        <v>440</v>
      </c>
      <c r="H123" s="23" t="s">
        <v>686</v>
      </c>
    </row>
    <row r="124" spans="2:8" ht="12.75">
      <c r="B124" s="23" t="s">
        <v>820</v>
      </c>
      <c r="C124" s="23" t="s">
        <v>1327</v>
      </c>
      <c r="D124" s="23" t="s">
        <v>685</v>
      </c>
      <c r="E124" s="27" t="s">
        <v>112</v>
      </c>
      <c r="F124" s="23" t="s">
        <v>686</v>
      </c>
      <c r="G124" s="23" t="s">
        <v>441</v>
      </c>
      <c r="H124" s="23" t="s">
        <v>685</v>
      </c>
    </row>
    <row r="125" spans="2:8" ht="12.75">
      <c r="B125" s="23" t="s">
        <v>821</v>
      </c>
      <c r="C125" s="23" t="s">
        <v>1328</v>
      </c>
      <c r="D125" s="23" t="s">
        <v>686</v>
      </c>
      <c r="E125" s="27" t="s">
        <v>113</v>
      </c>
      <c r="F125" s="23" t="s">
        <v>686</v>
      </c>
      <c r="G125" s="23" t="s">
        <v>442</v>
      </c>
      <c r="H125" s="23" t="s">
        <v>686</v>
      </c>
    </row>
    <row r="126" spans="2:8" ht="12.75">
      <c r="B126" s="23" t="s">
        <v>822</v>
      </c>
      <c r="C126" s="23" t="s">
        <v>1329</v>
      </c>
      <c r="D126" s="23" t="s">
        <v>685</v>
      </c>
      <c r="E126" s="27" t="s">
        <v>114</v>
      </c>
      <c r="F126" s="23" t="s">
        <v>686</v>
      </c>
      <c r="G126" s="23" t="s">
        <v>443</v>
      </c>
      <c r="H126" s="23" t="s">
        <v>686</v>
      </c>
    </row>
    <row r="127" spans="2:8" ht="12.75">
      <c r="B127" s="23" t="s">
        <v>823</v>
      </c>
      <c r="C127" s="23" t="s">
        <v>1330</v>
      </c>
      <c r="D127" s="23" t="s">
        <v>685</v>
      </c>
      <c r="E127" s="27" t="s">
        <v>115</v>
      </c>
      <c r="F127" s="23" t="s">
        <v>686</v>
      </c>
      <c r="G127" s="23" t="s">
        <v>444</v>
      </c>
      <c r="H127" s="23" t="s">
        <v>686</v>
      </c>
    </row>
    <row r="128" spans="2:8" ht="12.75">
      <c r="B128" s="23" t="s">
        <v>824</v>
      </c>
      <c r="C128" s="23" t="s">
        <v>1331</v>
      </c>
      <c r="D128" s="23" t="s">
        <v>685</v>
      </c>
      <c r="E128" s="27" t="s">
        <v>116</v>
      </c>
      <c r="F128" s="23" t="s">
        <v>685</v>
      </c>
      <c r="G128" s="23" t="s">
        <v>445</v>
      </c>
      <c r="H128" s="23" t="s">
        <v>686</v>
      </c>
    </row>
    <row r="129" spans="2:8" ht="12.75">
      <c r="B129" s="23" t="s">
        <v>825</v>
      </c>
      <c r="C129" s="23" t="s">
        <v>1332</v>
      </c>
      <c r="D129" s="23" t="s">
        <v>686</v>
      </c>
      <c r="E129" s="27" t="s">
        <v>117</v>
      </c>
      <c r="F129" s="23" t="s">
        <v>686</v>
      </c>
      <c r="G129" s="23" t="s">
        <v>446</v>
      </c>
      <c r="H129" s="23" t="s">
        <v>686</v>
      </c>
    </row>
    <row r="130" spans="2:8" ht="12.75">
      <c r="B130" s="23" t="s">
        <v>826</v>
      </c>
      <c r="C130" s="23" t="s">
        <v>1333</v>
      </c>
      <c r="D130" s="23" t="s">
        <v>686</v>
      </c>
      <c r="E130" s="27" t="s">
        <v>118</v>
      </c>
      <c r="F130" s="23" t="s">
        <v>686</v>
      </c>
      <c r="G130" s="23" t="s">
        <v>447</v>
      </c>
      <c r="H130" s="23" t="s">
        <v>686</v>
      </c>
    </row>
    <row r="131" spans="2:8" ht="12.75">
      <c r="B131" s="23" t="s">
        <v>827</v>
      </c>
      <c r="C131" s="25" t="s">
        <v>1334</v>
      </c>
      <c r="D131" s="23" t="s">
        <v>685</v>
      </c>
      <c r="E131" s="27" t="s">
        <v>119</v>
      </c>
      <c r="F131" s="23" t="s">
        <v>686</v>
      </c>
      <c r="G131" s="23" t="s">
        <v>448</v>
      </c>
      <c r="H131" s="23" t="s">
        <v>686</v>
      </c>
    </row>
    <row r="132" spans="2:8" ht="12.75">
      <c r="B132" s="23" t="s">
        <v>828</v>
      </c>
      <c r="C132" s="25" t="s">
        <v>1335</v>
      </c>
      <c r="D132" s="23" t="s">
        <v>685</v>
      </c>
      <c r="E132" s="27" t="s">
        <v>120</v>
      </c>
      <c r="F132" s="23" t="s">
        <v>685</v>
      </c>
      <c r="G132" s="23" t="s">
        <v>449</v>
      </c>
      <c r="H132" s="23" t="s">
        <v>686</v>
      </c>
    </row>
    <row r="133" spans="2:8" ht="12.75">
      <c r="B133" s="23" t="s">
        <v>829</v>
      </c>
      <c r="C133" s="25" t="s">
        <v>1336</v>
      </c>
      <c r="D133" s="23" t="s">
        <v>685</v>
      </c>
      <c r="E133" s="27" t="s">
        <v>121</v>
      </c>
      <c r="F133" s="23" t="s">
        <v>686</v>
      </c>
      <c r="G133" s="23" t="s">
        <v>450</v>
      </c>
      <c r="H133" s="23" t="s">
        <v>685</v>
      </c>
    </row>
    <row r="134" spans="2:8" ht="12.75">
      <c r="B134" s="23" t="s">
        <v>830</v>
      </c>
      <c r="C134" s="25" t="s">
        <v>1337</v>
      </c>
      <c r="D134" s="23" t="s">
        <v>686</v>
      </c>
      <c r="E134" s="27" t="s">
        <v>122</v>
      </c>
      <c r="F134" s="23" t="s">
        <v>686</v>
      </c>
      <c r="G134" s="23" t="s">
        <v>451</v>
      </c>
      <c r="H134" s="23" t="s">
        <v>685</v>
      </c>
    </row>
    <row r="135" spans="2:8" ht="12.75">
      <c r="B135" s="23" t="s">
        <v>831</v>
      </c>
      <c r="C135" s="25" t="s">
        <v>1338</v>
      </c>
      <c r="D135" s="23" t="s">
        <v>686</v>
      </c>
      <c r="E135" s="27" t="s">
        <v>123</v>
      </c>
      <c r="F135" s="23" t="s">
        <v>685</v>
      </c>
      <c r="G135" s="23" t="s">
        <v>452</v>
      </c>
      <c r="H135" s="23" t="s">
        <v>686</v>
      </c>
    </row>
    <row r="136" spans="2:8" ht="12.75">
      <c r="B136" s="23" t="s">
        <v>832</v>
      </c>
      <c r="C136" s="25" t="s">
        <v>1339</v>
      </c>
      <c r="D136" s="23" t="s">
        <v>685</v>
      </c>
      <c r="E136" s="27" t="s">
        <v>124</v>
      </c>
      <c r="F136" s="23" t="s">
        <v>685</v>
      </c>
      <c r="G136" s="23" t="s">
        <v>453</v>
      </c>
      <c r="H136" s="23" t="s">
        <v>686</v>
      </c>
    </row>
    <row r="137" spans="2:8" ht="12.75">
      <c r="B137" s="23" t="s">
        <v>833</v>
      </c>
      <c r="C137" s="25" t="s">
        <v>1340</v>
      </c>
      <c r="D137" s="23" t="s">
        <v>685</v>
      </c>
      <c r="E137" s="27" t="s">
        <v>125</v>
      </c>
      <c r="F137" s="23" t="s">
        <v>686</v>
      </c>
      <c r="G137" s="23" t="s">
        <v>454</v>
      </c>
      <c r="H137" s="23" t="s">
        <v>685</v>
      </c>
    </row>
    <row r="138" spans="2:8" ht="12.75">
      <c r="B138" s="23" t="s">
        <v>834</v>
      </c>
      <c r="C138" s="25" t="s">
        <v>1341</v>
      </c>
      <c r="D138" s="23" t="s">
        <v>686</v>
      </c>
      <c r="E138" s="27" t="s">
        <v>126</v>
      </c>
      <c r="F138" s="23" t="s">
        <v>686</v>
      </c>
      <c r="G138" s="23" t="s">
        <v>455</v>
      </c>
      <c r="H138" s="23" t="s">
        <v>686</v>
      </c>
    </row>
    <row r="139" spans="2:8" ht="12.75">
      <c r="B139" s="23" t="s">
        <v>835</v>
      </c>
      <c r="C139" s="23" t="s">
        <v>1342</v>
      </c>
      <c r="D139" s="23" t="s">
        <v>685</v>
      </c>
      <c r="E139" s="27" t="s">
        <v>127</v>
      </c>
      <c r="F139" s="23" t="s">
        <v>686</v>
      </c>
      <c r="G139" s="23" t="s">
        <v>456</v>
      </c>
      <c r="H139" s="23" t="s">
        <v>685</v>
      </c>
    </row>
    <row r="140" spans="2:8" ht="12.75">
      <c r="B140" s="23" t="s">
        <v>836</v>
      </c>
      <c r="C140" s="23" t="s">
        <v>1343</v>
      </c>
      <c r="D140" s="23" t="s">
        <v>685</v>
      </c>
      <c r="E140" s="27" t="s">
        <v>128</v>
      </c>
      <c r="F140" s="23" t="s">
        <v>686</v>
      </c>
      <c r="G140" s="23" t="s">
        <v>457</v>
      </c>
      <c r="H140" s="23" t="s">
        <v>686</v>
      </c>
    </row>
    <row r="141" spans="2:8" ht="12.75">
      <c r="B141" s="23" t="s">
        <v>837</v>
      </c>
      <c r="C141" s="23" t="s">
        <v>1344</v>
      </c>
      <c r="D141" s="23" t="s">
        <v>685</v>
      </c>
      <c r="E141" s="27" t="s">
        <v>129</v>
      </c>
      <c r="F141" s="23" t="s">
        <v>685</v>
      </c>
      <c r="G141" s="23" t="s">
        <v>458</v>
      </c>
      <c r="H141" s="23" t="s">
        <v>685</v>
      </c>
    </row>
    <row r="142" spans="2:8" ht="12.75">
      <c r="B142" s="23" t="s">
        <v>838</v>
      </c>
      <c r="C142" s="23" t="s">
        <v>1345</v>
      </c>
      <c r="D142" s="23" t="s">
        <v>686</v>
      </c>
      <c r="E142" s="27" t="s">
        <v>130</v>
      </c>
      <c r="F142" s="23" t="s">
        <v>685</v>
      </c>
      <c r="G142" s="23" t="s">
        <v>459</v>
      </c>
      <c r="H142" s="23" t="s">
        <v>686</v>
      </c>
    </row>
    <row r="143" spans="2:8" ht="12.75">
      <c r="B143" s="23" t="s">
        <v>839</v>
      </c>
      <c r="C143" s="23" t="s">
        <v>1346</v>
      </c>
      <c r="D143" s="23" t="s">
        <v>686</v>
      </c>
      <c r="E143" s="27" t="s">
        <v>131</v>
      </c>
      <c r="F143" s="23" t="s">
        <v>686</v>
      </c>
      <c r="G143" s="23" t="s">
        <v>460</v>
      </c>
      <c r="H143" s="23" t="s">
        <v>686</v>
      </c>
    </row>
    <row r="144" spans="2:8" ht="12.75">
      <c r="B144" s="23" t="s">
        <v>840</v>
      </c>
      <c r="C144" s="23" t="s">
        <v>1347</v>
      </c>
      <c r="D144" s="23" t="s">
        <v>686</v>
      </c>
      <c r="E144" s="27" t="s">
        <v>132</v>
      </c>
      <c r="F144" s="23" t="s">
        <v>685</v>
      </c>
      <c r="G144" s="23" t="s">
        <v>461</v>
      </c>
      <c r="H144" s="23" t="s">
        <v>686</v>
      </c>
    </row>
    <row r="145" spans="2:8" ht="12.75">
      <c r="B145" s="23" t="s">
        <v>841</v>
      </c>
      <c r="C145" s="23" t="s">
        <v>1348</v>
      </c>
      <c r="D145" s="23" t="s">
        <v>686</v>
      </c>
      <c r="E145" s="27" t="s">
        <v>133</v>
      </c>
      <c r="F145" s="23" t="s">
        <v>685</v>
      </c>
      <c r="G145" s="23" t="s">
        <v>462</v>
      </c>
      <c r="H145" s="23" t="s">
        <v>685</v>
      </c>
    </row>
    <row r="146" spans="2:8" ht="12.75">
      <c r="B146" s="23" t="s">
        <v>842</v>
      </c>
      <c r="C146" s="23" t="s">
        <v>1349</v>
      </c>
      <c r="D146" s="23" t="s">
        <v>685</v>
      </c>
      <c r="E146" s="27" t="s">
        <v>134</v>
      </c>
      <c r="F146" s="23" t="s">
        <v>685</v>
      </c>
      <c r="G146" s="23" t="s">
        <v>463</v>
      </c>
      <c r="H146" s="23" t="s">
        <v>686</v>
      </c>
    </row>
    <row r="147" spans="2:8" ht="12.75">
      <c r="B147" s="23" t="s">
        <v>843</v>
      </c>
      <c r="C147" s="23" t="s">
        <v>1350</v>
      </c>
      <c r="D147" s="23" t="s">
        <v>686</v>
      </c>
      <c r="E147" s="27" t="s">
        <v>135</v>
      </c>
      <c r="F147" s="23" t="s">
        <v>685</v>
      </c>
      <c r="G147" s="23" t="s">
        <v>464</v>
      </c>
      <c r="H147" s="23" t="s">
        <v>686</v>
      </c>
    </row>
    <row r="148" spans="2:8" ht="12.75">
      <c r="B148" s="23" t="s">
        <v>844</v>
      </c>
      <c r="C148" s="23" t="s">
        <v>1351</v>
      </c>
      <c r="D148" s="23" t="s">
        <v>686</v>
      </c>
      <c r="E148" s="27" t="s">
        <v>136</v>
      </c>
      <c r="F148" s="23" t="s">
        <v>686</v>
      </c>
      <c r="G148" s="23" t="s">
        <v>465</v>
      </c>
      <c r="H148" s="23" t="s">
        <v>686</v>
      </c>
    </row>
    <row r="149" spans="2:8" ht="12.75">
      <c r="B149" s="23" t="s">
        <v>845</v>
      </c>
      <c r="C149" s="23" t="s">
        <v>1352</v>
      </c>
      <c r="D149" s="23" t="s">
        <v>685</v>
      </c>
      <c r="E149" s="27" t="s">
        <v>137</v>
      </c>
      <c r="F149" s="23" t="s">
        <v>686</v>
      </c>
      <c r="G149" s="23" t="s">
        <v>466</v>
      </c>
      <c r="H149" s="23" t="s">
        <v>686</v>
      </c>
    </row>
    <row r="150" spans="2:8" ht="12.75">
      <c r="B150" s="23" t="s">
        <v>846</v>
      </c>
      <c r="C150" s="23" t="s">
        <v>1353</v>
      </c>
      <c r="D150" s="23" t="s">
        <v>685</v>
      </c>
      <c r="E150" s="27" t="s">
        <v>138</v>
      </c>
      <c r="F150" s="23" t="s">
        <v>685</v>
      </c>
      <c r="G150" s="23" t="s">
        <v>467</v>
      </c>
      <c r="H150" s="23" t="s">
        <v>685</v>
      </c>
    </row>
    <row r="151" spans="2:8" ht="12.75">
      <c r="B151" s="23" t="s">
        <v>847</v>
      </c>
      <c r="C151" s="23" t="s">
        <v>1354</v>
      </c>
      <c r="D151" s="23" t="s">
        <v>685</v>
      </c>
      <c r="E151" s="27" t="s">
        <v>139</v>
      </c>
      <c r="F151" s="23" t="s">
        <v>686</v>
      </c>
      <c r="G151" s="23" t="s">
        <v>468</v>
      </c>
      <c r="H151" s="23" t="s">
        <v>686</v>
      </c>
    </row>
    <row r="152" spans="2:8" ht="12.75">
      <c r="B152" s="23" t="s">
        <v>848</v>
      </c>
      <c r="C152" s="23" t="s">
        <v>1355</v>
      </c>
      <c r="D152" s="23" t="s">
        <v>686</v>
      </c>
      <c r="E152" s="27" t="s">
        <v>140</v>
      </c>
      <c r="F152" s="23" t="s">
        <v>685</v>
      </c>
      <c r="G152" s="23" t="s">
        <v>469</v>
      </c>
      <c r="H152" s="23" t="s">
        <v>686</v>
      </c>
    </row>
    <row r="153" spans="2:8" ht="12.75">
      <c r="B153" s="23" t="s">
        <v>849</v>
      </c>
      <c r="C153" s="23" t="s">
        <v>1356</v>
      </c>
      <c r="D153" s="23" t="s">
        <v>685</v>
      </c>
      <c r="E153" s="27" t="s">
        <v>141</v>
      </c>
      <c r="F153" s="23" t="s">
        <v>686</v>
      </c>
      <c r="G153" s="23" t="s">
        <v>470</v>
      </c>
      <c r="H153" s="23" t="s">
        <v>685</v>
      </c>
    </row>
    <row r="154" spans="2:8" ht="12.75">
      <c r="B154" s="23" t="s">
        <v>850</v>
      </c>
      <c r="C154" s="23" t="s">
        <v>1357</v>
      </c>
      <c r="D154" s="23" t="s">
        <v>686</v>
      </c>
      <c r="E154" s="27" t="s">
        <v>142</v>
      </c>
      <c r="F154" s="23" t="s">
        <v>686</v>
      </c>
      <c r="G154" s="23" t="s">
        <v>471</v>
      </c>
      <c r="H154" s="23" t="s">
        <v>686</v>
      </c>
    </row>
    <row r="155" spans="2:8" ht="12.75">
      <c r="B155" s="23" t="s">
        <v>851</v>
      </c>
      <c r="C155" s="23" t="s">
        <v>1358</v>
      </c>
      <c r="D155" s="23" t="s">
        <v>686</v>
      </c>
      <c r="E155" s="27" t="s">
        <v>143</v>
      </c>
      <c r="F155" s="23" t="s">
        <v>686</v>
      </c>
      <c r="G155" s="23" t="s">
        <v>472</v>
      </c>
      <c r="H155" s="23" t="s">
        <v>685</v>
      </c>
    </row>
    <row r="156" spans="2:8" ht="12.75">
      <c r="B156" s="23" t="s">
        <v>852</v>
      </c>
      <c r="C156" s="23" t="s">
        <v>1359</v>
      </c>
      <c r="D156" s="23" t="s">
        <v>685</v>
      </c>
      <c r="E156" s="27" t="s">
        <v>144</v>
      </c>
      <c r="F156" s="23" t="s">
        <v>686</v>
      </c>
      <c r="G156" s="23" t="s">
        <v>473</v>
      </c>
      <c r="H156" s="23" t="s">
        <v>685</v>
      </c>
    </row>
    <row r="157" spans="2:8" ht="12.75">
      <c r="B157" s="23" t="s">
        <v>853</v>
      </c>
      <c r="C157" s="23" t="s">
        <v>1360</v>
      </c>
      <c r="D157" s="23" t="s">
        <v>686</v>
      </c>
      <c r="E157" s="27" t="s">
        <v>145</v>
      </c>
      <c r="F157" s="23" t="s">
        <v>685</v>
      </c>
      <c r="G157" s="23" t="s">
        <v>474</v>
      </c>
      <c r="H157" s="23" t="s">
        <v>686</v>
      </c>
    </row>
    <row r="158" spans="2:8" ht="12.75">
      <c r="B158" s="23" t="s">
        <v>854</v>
      </c>
      <c r="C158" s="23" t="s">
        <v>1361</v>
      </c>
      <c r="D158" s="23" t="s">
        <v>685</v>
      </c>
      <c r="E158" s="27" t="s">
        <v>146</v>
      </c>
      <c r="F158" s="23" t="s">
        <v>685</v>
      </c>
      <c r="G158" s="23" t="s">
        <v>475</v>
      </c>
      <c r="H158" s="23" t="s">
        <v>686</v>
      </c>
    </row>
    <row r="159" spans="2:8" ht="12.75">
      <c r="B159" s="23" t="s">
        <v>855</v>
      </c>
      <c r="C159" s="23" t="s">
        <v>1362</v>
      </c>
      <c r="D159" s="23" t="s">
        <v>686</v>
      </c>
      <c r="E159" s="27" t="s">
        <v>147</v>
      </c>
      <c r="F159" s="23" t="s">
        <v>686</v>
      </c>
      <c r="G159" s="23" t="s">
        <v>476</v>
      </c>
      <c r="H159" s="23" t="s">
        <v>686</v>
      </c>
    </row>
    <row r="160" spans="2:8" ht="12.75">
      <c r="B160" s="23" t="s">
        <v>856</v>
      </c>
      <c r="C160" s="23" t="s">
        <v>1363</v>
      </c>
      <c r="D160" s="23" t="s">
        <v>686</v>
      </c>
      <c r="E160" s="27" t="s">
        <v>148</v>
      </c>
      <c r="F160" s="23" t="s">
        <v>685</v>
      </c>
      <c r="G160" s="23" t="s">
        <v>477</v>
      </c>
      <c r="H160" s="23" t="s">
        <v>686</v>
      </c>
    </row>
    <row r="161" spans="2:8" ht="12.75">
      <c r="B161" s="23" t="s">
        <v>857</v>
      </c>
      <c r="C161" s="23" t="s">
        <v>1364</v>
      </c>
      <c r="D161" s="23" t="s">
        <v>686</v>
      </c>
      <c r="E161" s="27" t="s">
        <v>149</v>
      </c>
      <c r="F161" s="23" t="s">
        <v>686</v>
      </c>
      <c r="G161" s="23" t="s">
        <v>478</v>
      </c>
      <c r="H161" s="23" t="s">
        <v>686</v>
      </c>
    </row>
    <row r="162" ht="12">
      <c r="B162" s="23" t="s">
        <v>858</v>
      </c>
    </row>
    <row r="163" ht="12">
      <c r="B163" s="23" t="s">
        <v>859</v>
      </c>
    </row>
    <row r="164" ht="12">
      <c r="B164" s="23" t="s">
        <v>860</v>
      </c>
    </row>
    <row r="165" ht="12">
      <c r="B165" s="23" t="s">
        <v>861</v>
      </c>
    </row>
    <row r="166" ht="12">
      <c r="B166" s="23" t="s">
        <v>862</v>
      </c>
    </row>
    <row r="167" ht="12">
      <c r="B167" s="23" t="s">
        <v>863</v>
      </c>
    </row>
    <row r="168" ht="12">
      <c r="B168" s="23" t="s">
        <v>864</v>
      </c>
    </row>
    <row r="169" ht="12">
      <c r="B169" s="23" t="s">
        <v>865</v>
      </c>
    </row>
    <row r="170" ht="12">
      <c r="B170" s="23" t="s">
        <v>866</v>
      </c>
    </row>
    <row r="171" spans="2:8" ht="12.75">
      <c r="B171" s="23" t="s">
        <v>867</v>
      </c>
      <c r="C171" s="23" t="s">
        <v>1365</v>
      </c>
      <c r="D171" s="23" t="s">
        <v>686</v>
      </c>
      <c r="E171" s="27" t="s">
        <v>150</v>
      </c>
      <c r="F171" s="23" t="s">
        <v>685</v>
      </c>
      <c r="G171" s="23" t="s">
        <v>479</v>
      </c>
      <c r="H171" s="23" t="s">
        <v>686</v>
      </c>
    </row>
    <row r="172" spans="2:8" ht="12.75">
      <c r="B172" s="23" t="s">
        <v>868</v>
      </c>
      <c r="C172" s="23" t="s">
        <v>1366</v>
      </c>
      <c r="D172" s="23" t="s">
        <v>686</v>
      </c>
      <c r="E172" s="27" t="s">
        <v>151</v>
      </c>
      <c r="F172" s="23" t="s">
        <v>685</v>
      </c>
      <c r="G172" s="23" t="s">
        <v>480</v>
      </c>
      <c r="H172" s="23" t="s">
        <v>686</v>
      </c>
    </row>
    <row r="173" spans="2:8" ht="12.75">
      <c r="B173" s="23" t="s">
        <v>869</v>
      </c>
      <c r="C173" s="23" t="s">
        <v>1367</v>
      </c>
      <c r="D173" s="23" t="s">
        <v>685</v>
      </c>
      <c r="E173" s="27" t="s">
        <v>152</v>
      </c>
      <c r="F173" s="23" t="s">
        <v>686</v>
      </c>
      <c r="G173" s="23" t="s">
        <v>481</v>
      </c>
      <c r="H173" s="23" t="s">
        <v>686</v>
      </c>
    </row>
    <row r="174" spans="2:8" ht="12.75">
      <c r="B174" s="23" t="s">
        <v>870</v>
      </c>
      <c r="C174" s="23" t="s">
        <v>1368</v>
      </c>
      <c r="D174" s="23" t="s">
        <v>685</v>
      </c>
      <c r="E174" s="27" t="s">
        <v>153</v>
      </c>
      <c r="F174" s="23" t="s">
        <v>686</v>
      </c>
      <c r="G174" s="23" t="s">
        <v>482</v>
      </c>
      <c r="H174" s="23" t="s">
        <v>686</v>
      </c>
    </row>
    <row r="175" spans="2:8" ht="12.75">
      <c r="B175" s="23" t="s">
        <v>871</v>
      </c>
      <c r="C175" s="23" t="s">
        <v>1369</v>
      </c>
      <c r="D175" s="23" t="s">
        <v>686</v>
      </c>
      <c r="E175" s="27" t="s">
        <v>154</v>
      </c>
      <c r="F175" s="23" t="s">
        <v>685</v>
      </c>
      <c r="G175" s="23" t="s">
        <v>483</v>
      </c>
      <c r="H175" s="23" t="s">
        <v>686</v>
      </c>
    </row>
    <row r="176" spans="2:8" ht="12.75">
      <c r="B176" s="23" t="s">
        <v>872</v>
      </c>
      <c r="C176" s="23" t="s">
        <v>1370</v>
      </c>
      <c r="D176" s="23" t="s">
        <v>685</v>
      </c>
      <c r="E176" s="27" t="s">
        <v>155</v>
      </c>
      <c r="F176" s="23" t="s">
        <v>685</v>
      </c>
      <c r="G176" s="23" t="s">
        <v>484</v>
      </c>
      <c r="H176" s="23" t="s">
        <v>686</v>
      </c>
    </row>
    <row r="177" spans="2:8" ht="12.75">
      <c r="B177" s="23" t="s">
        <v>873</v>
      </c>
      <c r="C177" s="23" t="s">
        <v>1371</v>
      </c>
      <c r="D177" s="23" t="s">
        <v>686</v>
      </c>
      <c r="E177" s="27" t="s">
        <v>156</v>
      </c>
      <c r="F177" s="23" t="s">
        <v>686</v>
      </c>
      <c r="G177" s="23" t="s">
        <v>485</v>
      </c>
      <c r="H177" s="23" t="s">
        <v>686</v>
      </c>
    </row>
    <row r="178" spans="2:8" ht="12.75">
      <c r="B178" s="23" t="s">
        <v>874</v>
      </c>
      <c r="C178" s="23" t="s">
        <v>1372</v>
      </c>
      <c r="D178" s="23" t="s">
        <v>686</v>
      </c>
      <c r="E178" s="27" t="s">
        <v>157</v>
      </c>
      <c r="F178" s="23" t="s">
        <v>686</v>
      </c>
      <c r="G178" s="23" t="s">
        <v>486</v>
      </c>
      <c r="H178" s="23" t="s">
        <v>686</v>
      </c>
    </row>
    <row r="179" spans="2:8" ht="12.75">
      <c r="B179" s="23" t="s">
        <v>875</v>
      </c>
      <c r="C179" s="23" t="s">
        <v>1373</v>
      </c>
      <c r="D179" s="23" t="s">
        <v>685</v>
      </c>
      <c r="E179" s="27" t="s">
        <v>158</v>
      </c>
      <c r="F179" s="23" t="s">
        <v>686</v>
      </c>
      <c r="G179" s="23" t="s">
        <v>487</v>
      </c>
      <c r="H179" s="23" t="s">
        <v>686</v>
      </c>
    </row>
    <row r="180" spans="2:8" ht="12.75">
      <c r="B180" s="23" t="s">
        <v>876</v>
      </c>
      <c r="C180" s="23" t="s">
        <v>1374</v>
      </c>
      <c r="D180" s="23" t="s">
        <v>686</v>
      </c>
      <c r="E180" s="27" t="s">
        <v>159</v>
      </c>
      <c r="F180" s="23" t="s">
        <v>686</v>
      </c>
      <c r="G180" s="23" t="s">
        <v>488</v>
      </c>
      <c r="H180" s="23" t="s">
        <v>685</v>
      </c>
    </row>
    <row r="181" spans="2:8" ht="12.75">
      <c r="B181" s="23" t="s">
        <v>877</v>
      </c>
      <c r="C181" s="23" t="s">
        <v>1375</v>
      </c>
      <c r="D181" s="23" t="s">
        <v>686</v>
      </c>
      <c r="E181" s="27" t="s">
        <v>160</v>
      </c>
      <c r="F181" s="23" t="s">
        <v>685</v>
      </c>
      <c r="G181" s="23" t="s">
        <v>489</v>
      </c>
      <c r="H181" s="23" t="s">
        <v>686</v>
      </c>
    </row>
    <row r="182" spans="2:8" ht="12.75">
      <c r="B182" s="23" t="s">
        <v>878</v>
      </c>
      <c r="C182" s="23" t="s">
        <v>1376</v>
      </c>
      <c r="D182" s="23" t="s">
        <v>686</v>
      </c>
      <c r="E182" s="27" t="s">
        <v>161</v>
      </c>
      <c r="F182" s="23" t="s">
        <v>686</v>
      </c>
      <c r="G182" s="23" t="s">
        <v>490</v>
      </c>
      <c r="H182" s="23" t="s">
        <v>686</v>
      </c>
    </row>
    <row r="183" spans="2:8" ht="12.75">
      <c r="B183" s="23" t="s">
        <v>879</v>
      </c>
      <c r="C183" s="23" t="s">
        <v>1377</v>
      </c>
      <c r="D183" s="23" t="s">
        <v>686</v>
      </c>
      <c r="E183" s="27" t="s">
        <v>162</v>
      </c>
      <c r="F183" s="23" t="s">
        <v>686</v>
      </c>
      <c r="G183" s="23" t="s">
        <v>491</v>
      </c>
      <c r="H183" s="23" t="s">
        <v>686</v>
      </c>
    </row>
    <row r="184" spans="2:8" ht="12.75">
      <c r="B184" s="23" t="s">
        <v>880</v>
      </c>
      <c r="C184" s="23" t="s">
        <v>1378</v>
      </c>
      <c r="D184" s="23" t="s">
        <v>686</v>
      </c>
      <c r="E184" s="27" t="s">
        <v>163</v>
      </c>
      <c r="F184" s="23" t="s">
        <v>686</v>
      </c>
      <c r="G184" s="23" t="s">
        <v>492</v>
      </c>
      <c r="H184" s="23" t="s">
        <v>685</v>
      </c>
    </row>
    <row r="185" spans="2:8" ht="12.75">
      <c r="B185" s="23" t="s">
        <v>881</v>
      </c>
      <c r="C185" s="23" t="s">
        <v>1379</v>
      </c>
      <c r="D185" s="23" t="s">
        <v>685</v>
      </c>
      <c r="E185" s="27" t="s">
        <v>164</v>
      </c>
      <c r="F185" s="23" t="s">
        <v>686</v>
      </c>
      <c r="G185" s="23" t="s">
        <v>493</v>
      </c>
      <c r="H185" s="23" t="s">
        <v>686</v>
      </c>
    </row>
    <row r="186" spans="2:8" ht="12.75">
      <c r="B186" s="23" t="s">
        <v>882</v>
      </c>
      <c r="C186" s="23" t="s">
        <v>1380</v>
      </c>
      <c r="D186" s="23" t="s">
        <v>686</v>
      </c>
      <c r="E186" s="27" t="s">
        <v>165</v>
      </c>
      <c r="F186" s="23" t="s">
        <v>685</v>
      </c>
      <c r="G186" s="23" t="s">
        <v>494</v>
      </c>
      <c r="H186" s="23" t="s">
        <v>685</v>
      </c>
    </row>
    <row r="187" spans="2:8" ht="12.75">
      <c r="B187" s="23" t="s">
        <v>883</v>
      </c>
      <c r="C187" s="23" t="s">
        <v>1381</v>
      </c>
      <c r="D187" s="23" t="s">
        <v>686</v>
      </c>
      <c r="E187" s="27" t="s">
        <v>166</v>
      </c>
      <c r="F187" s="23" t="s">
        <v>686</v>
      </c>
      <c r="G187" s="23" t="s">
        <v>495</v>
      </c>
      <c r="H187" s="23" t="s">
        <v>685</v>
      </c>
    </row>
    <row r="188" spans="2:8" ht="12.75">
      <c r="B188" s="23" t="s">
        <v>884</v>
      </c>
      <c r="C188" s="23" t="s">
        <v>1382</v>
      </c>
      <c r="D188" s="23" t="s">
        <v>685</v>
      </c>
      <c r="E188" s="27" t="s">
        <v>167</v>
      </c>
      <c r="F188" s="23" t="s">
        <v>685</v>
      </c>
      <c r="G188" s="23" t="s">
        <v>496</v>
      </c>
      <c r="H188" s="23" t="s">
        <v>685</v>
      </c>
    </row>
    <row r="189" spans="2:8" ht="12.75">
      <c r="B189" s="23" t="s">
        <v>885</v>
      </c>
      <c r="C189" s="25" t="s">
        <v>1383</v>
      </c>
      <c r="D189" s="23" t="s">
        <v>685</v>
      </c>
      <c r="E189" s="27" t="s">
        <v>168</v>
      </c>
      <c r="F189" s="23" t="s">
        <v>685</v>
      </c>
      <c r="G189" s="23" t="s">
        <v>497</v>
      </c>
      <c r="H189" s="23" t="s">
        <v>686</v>
      </c>
    </row>
    <row r="190" spans="2:8" ht="12.75">
      <c r="B190" s="23" t="s">
        <v>886</v>
      </c>
      <c r="C190" s="25" t="s">
        <v>1384</v>
      </c>
      <c r="D190" s="23" t="s">
        <v>685</v>
      </c>
      <c r="E190" s="27" t="s">
        <v>169</v>
      </c>
      <c r="F190" s="23" t="s">
        <v>685</v>
      </c>
      <c r="G190" s="23" t="s">
        <v>498</v>
      </c>
      <c r="H190" s="23" t="s">
        <v>686</v>
      </c>
    </row>
    <row r="191" spans="2:8" ht="12.75">
      <c r="B191" s="23" t="s">
        <v>887</v>
      </c>
      <c r="C191" s="25" t="s">
        <v>1385</v>
      </c>
      <c r="D191" s="23" t="s">
        <v>686</v>
      </c>
      <c r="E191" s="27" t="s">
        <v>170</v>
      </c>
      <c r="F191" s="23" t="s">
        <v>686</v>
      </c>
      <c r="G191" s="23" t="s">
        <v>499</v>
      </c>
      <c r="H191" s="23" t="s">
        <v>686</v>
      </c>
    </row>
    <row r="192" spans="2:8" ht="12.75">
      <c r="B192" s="23" t="s">
        <v>888</v>
      </c>
      <c r="C192" s="25" t="s">
        <v>1386</v>
      </c>
      <c r="D192" s="23" t="s">
        <v>686</v>
      </c>
      <c r="E192" s="27" t="s">
        <v>171</v>
      </c>
      <c r="F192" s="23" t="s">
        <v>686</v>
      </c>
      <c r="G192" s="23" t="s">
        <v>500</v>
      </c>
      <c r="H192" s="23" t="s">
        <v>686</v>
      </c>
    </row>
    <row r="193" spans="2:8" ht="12.75">
      <c r="B193" s="23" t="s">
        <v>889</v>
      </c>
      <c r="C193" s="25" t="s">
        <v>1387</v>
      </c>
      <c r="D193" s="23" t="s">
        <v>685</v>
      </c>
      <c r="E193" s="27" t="s">
        <v>172</v>
      </c>
      <c r="F193" s="23" t="s">
        <v>686</v>
      </c>
      <c r="G193" s="23" t="s">
        <v>501</v>
      </c>
      <c r="H193" s="23" t="s">
        <v>685</v>
      </c>
    </row>
    <row r="194" spans="2:8" ht="12.75">
      <c r="B194" s="23" t="s">
        <v>890</v>
      </c>
      <c r="C194" s="25" t="s">
        <v>1388</v>
      </c>
      <c r="D194" s="23" t="s">
        <v>686</v>
      </c>
      <c r="E194" s="27" t="s">
        <v>173</v>
      </c>
      <c r="F194" s="23" t="s">
        <v>685</v>
      </c>
      <c r="G194" s="23" t="s">
        <v>502</v>
      </c>
      <c r="H194" s="23" t="s">
        <v>686</v>
      </c>
    </row>
    <row r="195" spans="2:8" ht="12.75">
      <c r="B195" s="23" t="s">
        <v>891</v>
      </c>
      <c r="C195" s="25" t="s">
        <v>1389</v>
      </c>
      <c r="D195" s="23" t="s">
        <v>685</v>
      </c>
      <c r="E195" s="27" t="s">
        <v>174</v>
      </c>
      <c r="F195" s="23" t="s">
        <v>686</v>
      </c>
      <c r="G195" s="23" t="s">
        <v>503</v>
      </c>
      <c r="H195" s="23" t="s">
        <v>685</v>
      </c>
    </row>
    <row r="196" spans="2:8" ht="12.75">
      <c r="B196" s="23" t="s">
        <v>892</v>
      </c>
      <c r="C196" s="25" t="s">
        <v>1390</v>
      </c>
      <c r="D196" s="23" t="s">
        <v>686</v>
      </c>
      <c r="E196" s="27" t="s">
        <v>175</v>
      </c>
      <c r="F196" s="23" t="s">
        <v>685</v>
      </c>
      <c r="G196" s="23" t="s">
        <v>504</v>
      </c>
      <c r="H196" s="23" t="s">
        <v>685</v>
      </c>
    </row>
    <row r="197" spans="2:8" ht="12.75">
      <c r="B197" s="23" t="s">
        <v>893</v>
      </c>
      <c r="C197" s="25" t="s">
        <v>1391</v>
      </c>
      <c r="D197" s="23" t="s">
        <v>685</v>
      </c>
      <c r="E197" s="27" t="s">
        <v>176</v>
      </c>
      <c r="F197" s="23" t="s">
        <v>685</v>
      </c>
      <c r="G197" s="23" t="s">
        <v>505</v>
      </c>
      <c r="H197" s="23" t="s">
        <v>686</v>
      </c>
    </row>
    <row r="198" spans="2:8" ht="12.75">
      <c r="B198" s="23" t="s">
        <v>894</v>
      </c>
      <c r="C198" s="23" t="s">
        <v>1392</v>
      </c>
      <c r="D198" s="23" t="s">
        <v>685</v>
      </c>
      <c r="E198" s="27" t="s">
        <v>177</v>
      </c>
      <c r="F198" s="23" t="s">
        <v>686</v>
      </c>
      <c r="G198" s="23" t="s">
        <v>506</v>
      </c>
      <c r="H198" s="23" t="s">
        <v>686</v>
      </c>
    </row>
    <row r="199" spans="2:8" ht="12.75">
      <c r="B199" s="23" t="s">
        <v>895</v>
      </c>
      <c r="C199" s="23" t="s">
        <v>1393</v>
      </c>
      <c r="D199" s="23" t="s">
        <v>686</v>
      </c>
      <c r="E199" s="27" t="s">
        <v>178</v>
      </c>
      <c r="F199" s="23" t="s">
        <v>685</v>
      </c>
      <c r="G199" s="23" t="s">
        <v>507</v>
      </c>
      <c r="H199" s="23" t="s">
        <v>686</v>
      </c>
    </row>
    <row r="200" spans="2:8" ht="12.75">
      <c r="B200" s="23" t="s">
        <v>896</v>
      </c>
      <c r="C200" s="23" t="s">
        <v>1394</v>
      </c>
      <c r="D200" s="23" t="s">
        <v>686</v>
      </c>
      <c r="E200" s="27" t="s">
        <v>179</v>
      </c>
      <c r="F200" s="23" t="s">
        <v>686</v>
      </c>
      <c r="G200" s="23" t="s">
        <v>508</v>
      </c>
      <c r="H200" s="23" t="s">
        <v>685</v>
      </c>
    </row>
    <row r="201" spans="2:8" ht="12.75">
      <c r="B201" s="23" t="s">
        <v>897</v>
      </c>
      <c r="C201" s="23" t="s">
        <v>1395</v>
      </c>
      <c r="D201" s="23" t="s">
        <v>686</v>
      </c>
      <c r="E201" s="27" t="s">
        <v>180</v>
      </c>
      <c r="F201" s="23" t="s">
        <v>685</v>
      </c>
      <c r="G201" s="23" t="s">
        <v>509</v>
      </c>
      <c r="H201" s="23" t="s">
        <v>686</v>
      </c>
    </row>
    <row r="202" spans="2:8" ht="12.75">
      <c r="B202" s="23" t="s">
        <v>898</v>
      </c>
      <c r="C202" s="23" t="s">
        <v>1396</v>
      </c>
      <c r="D202" s="23" t="s">
        <v>685</v>
      </c>
      <c r="E202" s="27" t="s">
        <v>181</v>
      </c>
      <c r="F202" s="23" t="s">
        <v>686</v>
      </c>
      <c r="G202" s="23" t="s">
        <v>510</v>
      </c>
      <c r="H202" s="23" t="s">
        <v>685</v>
      </c>
    </row>
    <row r="203" spans="2:8" ht="12.75">
      <c r="B203" s="23" t="s">
        <v>899</v>
      </c>
      <c r="C203" s="23" t="s">
        <v>1397</v>
      </c>
      <c r="D203" s="23" t="s">
        <v>686</v>
      </c>
      <c r="E203" s="27" t="s">
        <v>182</v>
      </c>
      <c r="F203" s="23" t="s">
        <v>686</v>
      </c>
      <c r="G203" s="23" t="s">
        <v>511</v>
      </c>
      <c r="H203" s="23" t="s">
        <v>685</v>
      </c>
    </row>
    <row r="204" spans="2:8" ht="12.75">
      <c r="B204" s="23" t="s">
        <v>900</v>
      </c>
      <c r="C204" s="23" t="s">
        <v>1398</v>
      </c>
      <c r="D204" s="23" t="s">
        <v>685</v>
      </c>
      <c r="E204" s="27" t="s">
        <v>183</v>
      </c>
      <c r="F204" s="23" t="s">
        <v>685</v>
      </c>
      <c r="G204" s="23" t="s">
        <v>512</v>
      </c>
      <c r="H204" s="23" t="s">
        <v>686</v>
      </c>
    </row>
    <row r="205" spans="2:8" ht="12.75">
      <c r="B205" s="23" t="s">
        <v>901</v>
      </c>
      <c r="C205" s="23" t="s">
        <v>1399</v>
      </c>
      <c r="D205" s="23" t="s">
        <v>686</v>
      </c>
      <c r="E205" s="27" t="s">
        <v>184</v>
      </c>
      <c r="F205" s="23" t="s">
        <v>685</v>
      </c>
      <c r="G205" s="23" t="s">
        <v>513</v>
      </c>
      <c r="H205" s="23" t="s">
        <v>685</v>
      </c>
    </row>
    <row r="206" spans="2:8" ht="12.75">
      <c r="B206" s="23" t="s">
        <v>902</v>
      </c>
      <c r="C206" s="23" t="s">
        <v>1400</v>
      </c>
      <c r="D206" s="23" t="s">
        <v>685</v>
      </c>
      <c r="E206" s="27" t="s">
        <v>185</v>
      </c>
      <c r="F206" s="23" t="s">
        <v>685</v>
      </c>
      <c r="G206" s="23" t="s">
        <v>514</v>
      </c>
      <c r="H206" s="23" t="s">
        <v>686</v>
      </c>
    </row>
    <row r="207" spans="2:8" ht="12.75">
      <c r="B207" s="23" t="s">
        <v>903</v>
      </c>
      <c r="C207" s="23" t="s">
        <v>1401</v>
      </c>
      <c r="D207" s="23" t="s">
        <v>685</v>
      </c>
      <c r="E207" s="27" t="s">
        <v>186</v>
      </c>
      <c r="F207" s="23" t="s">
        <v>686</v>
      </c>
      <c r="G207" s="23" t="s">
        <v>515</v>
      </c>
      <c r="H207" s="23" t="s">
        <v>686</v>
      </c>
    </row>
    <row r="208" spans="2:8" ht="12.75">
      <c r="B208" s="23" t="s">
        <v>904</v>
      </c>
      <c r="C208" s="23" t="s">
        <v>1402</v>
      </c>
      <c r="D208" s="23" t="s">
        <v>685</v>
      </c>
      <c r="E208" s="27" t="s">
        <v>187</v>
      </c>
      <c r="F208" s="23" t="s">
        <v>686</v>
      </c>
      <c r="G208" s="23" t="s">
        <v>516</v>
      </c>
      <c r="H208" s="23" t="s">
        <v>685</v>
      </c>
    </row>
    <row r="209" spans="2:8" ht="12.75">
      <c r="B209" s="23" t="s">
        <v>905</v>
      </c>
      <c r="C209" s="23" t="s">
        <v>1403</v>
      </c>
      <c r="D209" s="23" t="s">
        <v>686</v>
      </c>
      <c r="E209" s="27" t="s">
        <v>188</v>
      </c>
      <c r="F209" s="23" t="s">
        <v>685</v>
      </c>
      <c r="G209" s="23" t="s">
        <v>517</v>
      </c>
      <c r="H209" s="23" t="s">
        <v>685</v>
      </c>
    </row>
    <row r="210" spans="2:8" ht="12.75">
      <c r="B210" s="23" t="s">
        <v>906</v>
      </c>
      <c r="C210" s="23" t="s">
        <v>1404</v>
      </c>
      <c r="D210" s="23" t="s">
        <v>685</v>
      </c>
      <c r="E210" s="27" t="s">
        <v>189</v>
      </c>
      <c r="F210" s="23" t="s">
        <v>686</v>
      </c>
      <c r="G210" s="23" t="s">
        <v>518</v>
      </c>
      <c r="H210" s="23" t="s">
        <v>685</v>
      </c>
    </row>
    <row r="211" spans="2:8" ht="12.75">
      <c r="B211" s="23" t="s">
        <v>907</v>
      </c>
      <c r="C211" s="23" t="s">
        <v>1405</v>
      </c>
      <c r="D211" s="23" t="s">
        <v>686</v>
      </c>
      <c r="E211" s="27" t="s">
        <v>190</v>
      </c>
      <c r="F211" s="23" t="s">
        <v>686</v>
      </c>
      <c r="G211" s="23" t="s">
        <v>519</v>
      </c>
      <c r="H211" s="23" t="s">
        <v>686</v>
      </c>
    </row>
    <row r="212" ht="12">
      <c r="B212" s="23" t="s">
        <v>908</v>
      </c>
    </row>
    <row r="213" ht="12">
      <c r="B213" s="23" t="s">
        <v>909</v>
      </c>
    </row>
    <row r="214" ht="12">
      <c r="B214" s="23" t="s">
        <v>910</v>
      </c>
    </row>
    <row r="215" ht="12">
      <c r="B215" s="23" t="s">
        <v>911</v>
      </c>
    </row>
    <row r="216" ht="12">
      <c r="B216" s="23" t="s">
        <v>912</v>
      </c>
    </row>
    <row r="217" ht="12">
      <c r="B217" s="23" t="s">
        <v>913</v>
      </c>
    </row>
    <row r="218" ht="12">
      <c r="B218" s="23" t="s">
        <v>914</v>
      </c>
    </row>
    <row r="219" ht="12">
      <c r="B219" s="23" t="s">
        <v>915</v>
      </c>
    </row>
    <row r="220" ht="12">
      <c r="B220" s="23" t="s">
        <v>916</v>
      </c>
    </row>
    <row r="221" spans="2:8" ht="12.75">
      <c r="B221" s="23" t="s">
        <v>917</v>
      </c>
      <c r="C221" s="23" t="s">
        <v>1406</v>
      </c>
      <c r="D221" s="23" t="s">
        <v>685</v>
      </c>
      <c r="E221" s="27" t="s">
        <v>191</v>
      </c>
      <c r="F221" s="23" t="s">
        <v>686</v>
      </c>
      <c r="G221" s="23" t="s">
        <v>520</v>
      </c>
      <c r="H221" s="23" t="s">
        <v>685</v>
      </c>
    </row>
    <row r="222" spans="2:8" ht="12.75">
      <c r="B222" s="23" t="s">
        <v>918</v>
      </c>
      <c r="C222" s="23" t="s">
        <v>1407</v>
      </c>
      <c r="D222" s="23" t="s">
        <v>685</v>
      </c>
      <c r="E222" s="27" t="s">
        <v>192</v>
      </c>
      <c r="F222" s="23" t="s">
        <v>686</v>
      </c>
      <c r="G222" s="23" t="s">
        <v>521</v>
      </c>
      <c r="H222" s="23" t="s">
        <v>686</v>
      </c>
    </row>
    <row r="223" spans="2:8" ht="12.75">
      <c r="B223" s="23" t="s">
        <v>919</v>
      </c>
      <c r="C223" s="23" t="s">
        <v>1408</v>
      </c>
      <c r="D223" s="23" t="s">
        <v>686</v>
      </c>
      <c r="E223" s="27" t="s">
        <v>193</v>
      </c>
      <c r="F223" s="23" t="s">
        <v>685</v>
      </c>
      <c r="G223" s="23" t="s">
        <v>522</v>
      </c>
      <c r="H223" s="23" t="s">
        <v>686</v>
      </c>
    </row>
    <row r="224" spans="2:8" ht="12.75">
      <c r="B224" s="23" t="s">
        <v>920</v>
      </c>
      <c r="C224" s="23" t="s">
        <v>1409</v>
      </c>
      <c r="D224" s="23" t="s">
        <v>686</v>
      </c>
      <c r="E224" s="27" t="s">
        <v>194</v>
      </c>
      <c r="F224" s="23" t="s">
        <v>686</v>
      </c>
      <c r="G224" s="23" t="s">
        <v>523</v>
      </c>
      <c r="H224" s="23" t="s">
        <v>685</v>
      </c>
    </row>
    <row r="225" spans="2:8" ht="12.75">
      <c r="B225" s="23" t="s">
        <v>921</v>
      </c>
      <c r="C225" s="23" t="s">
        <v>1410</v>
      </c>
      <c r="D225" s="23" t="s">
        <v>685</v>
      </c>
      <c r="E225" s="27" t="s">
        <v>195</v>
      </c>
      <c r="F225" s="23" t="s">
        <v>685</v>
      </c>
      <c r="G225" s="23" t="s">
        <v>524</v>
      </c>
      <c r="H225" s="23" t="s">
        <v>686</v>
      </c>
    </row>
    <row r="226" spans="2:8" ht="12.75">
      <c r="B226" s="23" t="s">
        <v>922</v>
      </c>
      <c r="C226" s="23" t="s">
        <v>1411</v>
      </c>
      <c r="D226" s="23" t="s">
        <v>685</v>
      </c>
      <c r="E226" s="27" t="s">
        <v>196</v>
      </c>
      <c r="F226" s="23" t="s">
        <v>686</v>
      </c>
      <c r="G226" s="23" t="s">
        <v>525</v>
      </c>
      <c r="H226" s="23" t="s">
        <v>685</v>
      </c>
    </row>
    <row r="227" spans="2:8" ht="12.75">
      <c r="B227" s="23" t="s">
        <v>923</v>
      </c>
      <c r="C227" s="23" t="s">
        <v>1412</v>
      </c>
      <c r="D227" s="23" t="s">
        <v>686</v>
      </c>
      <c r="E227" s="27" t="s">
        <v>197</v>
      </c>
      <c r="F227" s="23" t="s">
        <v>686</v>
      </c>
      <c r="G227" s="23" t="s">
        <v>526</v>
      </c>
      <c r="H227" s="23" t="s">
        <v>685</v>
      </c>
    </row>
    <row r="228" spans="2:8" ht="12.75">
      <c r="B228" s="23" t="s">
        <v>924</v>
      </c>
      <c r="C228" s="23" t="s">
        <v>1413</v>
      </c>
      <c r="D228" s="23" t="s">
        <v>685</v>
      </c>
      <c r="E228" s="27" t="s">
        <v>198</v>
      </c>
      <c r="F228" s="23" t="s">
        <v>685</v>
      </c>
      <c r="G228" s="23" t="s">
        <v>527</v>
      </c>
      <c r="H228" s="23" t="s">
        <v>686</v>
      </c>
    </row>
    <row r="229" spans="2:8" ht="12.75">
      <c r="B229" s="23" t="s">
        <v>925</v>
      </c>
      <c r="C229" s="23" t="s">
        <v>1414</v>
      </c>
      <c r="D229" s="23" t="s">
        <v>686</v>
      </c>
      <c r="E229" s="27" t="s">
        <v>199</v>
      </c>
      <c r="F229" s="23" t="s">
        <v>686</v>
      </c>
      <c r="G229" s="23" t="s">
        <v>528</v>
      </c>
      <c r="H229" s="23" t="s">
        <v>686</v>
      </c>
    </row>
    <row r="230" spans="2:8" ht="12.75">
      <c r="B230" s="23" t="s">
        <v>926</v>
      </c>
      <c r="C230" s="23" t="s">
        <v>1415</v>
      </c>
      <c r="D230" s="23" t="s">
        <v>685</v>
      </c>
      <c r="E230" s="27" t="s">
        <v>200</v>
      </c>
      <c r="F230" s="23" t="s">
        <v>685</v>
      </c>
      <c r="G230" s="23" t="s">
        <v>529</v>
      </c>
      <c r="H230" s="23" t="s">
        <v>685</v>
      </c>
    </row>
    <row r="231" spans="2:8" ht="12.75">
      <c r="B231" s="23" t="s">
        <v>927</v>
      </c>
      <c r="C231" s="23" t="s">
        <v>1416</v>
      </c>
      <c r="D231" s="23" t="s">
        <v>685</v>
      </c>
      <c r="E231" s="27" t="s">
        <v>201</v>
      </c>
      <c r="F231" s="23" t="s">
        <v>686</v>
      </c>
      <c r="G231" s="23" t="s">
        <v>530</v>
      </c>
      <c r="H231" s="23" t="s">
        <v>685</v>
      </c>
    </row>
    <row r="232" spans="2:8" ht="12.75">
      <c r="B232" s="23" t="s">
        <v>928</v>
      </c>
      <c r="C232" s="23" t="s">
        <v>1417</v>
      </c>
      <c r="D232" s="23" t="s">
        <v>685</v>
      </c>
      <c r="E232" s="27" t="s">
        <v>202</v>
      </c>
      <c r="F232" s="23" t="s">
        <v>685</v>
      </c>
      <c r="G232" s="23" t="s">
        <v>531</v>
      </c>
      <c r="H232" s="23" t="s">
        <v>685</v>
      </c>
    </row>
    <row r="233" spans="2:8" ht="12.75">
      <c r="B233" s="23" t="s">
        <v>929</v>
      </c>
      <c r="C233" s="23" t="s">
        <v>1418</v>
      </c>
      <c r="D233" s="23" t="s">
        <v>686</v>
      </c>
      <c r="E233" s="27" t="s">
        <v>203</v>
      </c>
      <c r="F233" s="23" t="s">
        <v>685</v>
      </c>
      <c r="G233" s="23" t="s">
        <v>532</v>
      </c>
      <c r="H233" s="23" t="s">
        <v>686</v>
      </c>
    </row>
    <row r="234" spans="2:8" ht="12.75">
      <c r="B234" s="23" t="s">
        <v>930</v>
      </c>
      <c r="C234" s="23" t="s">
        <v>1419</v>
      </c>
      <c r="D234" s="23" t="s">
        <v>686</v>
      </c>
      <c r="E234" s="27" t="s">
        <v>204</v>
      </c>
      <c r="F234" s="23" t="s">
        <v>685</v>
      </c>
      <c r="G234" s="23" t="s">
        <v>533</v>
      </c>
      <c r="H234" s="23" t="s">
        <v>686</v>
      </c>
    </row>
    <row r="235" spans="2:8" ht="12.75">
      <c r="B235" s="23" t="s">
        <v>931</v>
      </c>
      <c r="C235" s="23" t="s">
        <v>1420</v>
      </c>
      <c r="D235" s="23" t="s">
        <v>685</v>
      </c>
      <c r="E235" s="27" t="s">
        <v>205</v>
      </c>
      <c r="F235" s="23" t="s">
        <v>686</v>
      </c>
      <c r="G235" s="23" t="s">
        <v>534</v>
      </c>
      <c r="H235" s="23" t="s">
        <v>685</v>
      </c>
    </row>
    <row r="236" spans="2:8" ht="12.75">
      <c r="B236" s="23" t="s">
        <v>932</v>
      </c>
      <c r="C236" s="23" t="s">
        <v>1421</v>
      </c>
      <c r="D236" s="23" t="s">
        <v>686</v>
      </c>
      <c r="E236" s="27" t="s">
        <v>206</v>
      </c>
      <c r="F236" s="23" t="s">
        <v>686</v>
      </c>
      <c r="G236" s="23" t="s">
        <v>535</v>
      </c>
      <c r="H236" s="23" t="s">
        <v>686</v>
      </c>
    </row>
    <row r="237" spans="2:8" ht="12.75">
      <c r="B237" s="23" t="s">
        <v>933</v>
      </c>
      <c r="C237" s="23" t="s">
        <v>1422</v>
      </c>
      <c r="D237" s="23" t="s">
        <v>686</v>
      </c>
      <c r="E237" s="27" t="s">
        <v>207</v>
      </c>
      <c r="F237" s="23" t="s">
        <v>686</v>
      </c>
      <c r="G237" s="23" t="s">
        <v>536</v>
      </c>
      <c r="H237" s="23" t="s">
        <v>686</v>
      </c>
    </row>
    <row r="238" spans="2:8" ht="12.75">
      <c r="B238" s="23" t="s">
        <v>934</v>
      </c>
      <c r="C238" s="23" t="s">
        <v>1423</v>
      </c>
      <c r="D238" s="23" t="s">
        <v>685</v>
      </c>
      <c r="E238" s="27" t="s">
        <v>208</v>
      </c>
      <c r="F238" s="23" t="s">
        <v>685</v>
      </c>
      <c r="G238" s="23" t="s">
        <v>537</v>
      </c>
      <c r="H238" s="23" t="s">
        <v>685</v>
      </c>
    </row>
    <row r="239" spans="2:8" ht="12.75">
      <c r="B239" s="23" t="s">
        <v>935</v>
      </c>
      <c r="C239" s="23" t="s">
        <v>1424</v>
      </c>
      <c r="D239" s="23" t="s">
        <v>686</v>
      </c>
      <c r="E239" s="27" t="s">
        <v>209</v>
      </c>
      <c r="F239" s="23" t="s">
        <v>685</v>
      </c>
      <c r="G239" s="23" t="s">
        <v>538</v>
      </c>
      <c r="H239" s="23" t="s">
        <v>686</v>
      </c>
    </row>
    <row r="240" spans="2:8" ht="12.75">
      <c r="B240" s="23" t="s">
        <v>936</v>
      </c>
      <c r="C240" s="23" t="s">
        <v>1425</v>
      </c>
      <c r="D240" s="23" t="s">
        <v>686</v>
      </c>
      <c r="E240" s="27" t="s">
        <v>210</v>
      </c>
      <c r="F240" s="23" t="s">
        <v>685</v>
      </c>
      <c r="G240" s="23" t="s">
        <v>539</v>
      </c>
      <c r="H240" s="23" t="s">
        <v>686</v>
      </c>
    </row>
    <row r="241" spans="2:8" ht="12.75">
      <c r="B241" s="23" t="s">
        <v>937</v>
      </c>
      <c r="C241" s="23" t="s">
        <v>1426</v>
      </c>
      <c r="D241" s="23" t="s">
        <v>686</v>
      </c>
      <c r="E241" s="27" t="s">
        <v>211</v>
      </c>
      <c r="F241" s="23" t="s">
        <v>686</v>
      </c>
      <c r="G241" s="23" t="s">
        <v>540</v>
      </c>
      <c r="H241" s="23" t="s">
        <v>686</v>
      </c>
    </row>
    <row r="242" spans="2:8" ht="12.75">
      <c r="B242" s="23" t="s">
        <v>938</v>
      </c>
      <c r="C242" s="23" t="s">
        <v>1427</v>
      </c>
      <c r="D242" s="23" t="s">
        <v>686</v>
      </c>
      <c r="E242" s="27" t="s">
        <v>212</v>
      </c>
      <c r="F242" s="23" t="s">
        <v>685</v>
      </c>
      <c r="G242" s="23" t="s">
        <v>541</v>
      </c>
      <c r="H242" s="23" t="s">
        <v>686</v>
      </c>
    </row>
    <row r="243" spans="2:8" ht="12.75">
      <c r="B243" s="23" t="s">
        <v>939</v>
      </c>
      <c r="C243" s="23" t="s">
        <v>1428</v>
      </c>
      <c r="D243" s="23" t="s">
        <v>686</v>
      </c>
      <c r="E243" s="27" t="s">
        <v>213</v>
      </c>
      <c r="F243" s="23" t="s">
        <v>685</v>
      </c>
      <c r="G243" s="23" t="s">
        <v>542</v>
      </c>
      <c r="H243" s="23" t="s">
        <v>686</v>
      </c>
    </row>
    <row r="244" spans="2:8" ht="12.75">
      <c r="B244" s="23" t="s">
        <v>940</v>
      </c>
      <c r="C244" s="23" t="s">
        <v>1429</v>
      </c>
      <c r="D244" s="23" t="s">
        <v>686</v>
      </c>
      <c r="E244" s="27" t="s">
        <v>214</v>
      </c>
      <c r="F244" s="23" t="s">
        <v>686</v>
      </c>
      <c r="G244" s="23" t="s">
        <v>543</v>
      </c>
      <c r="H244" s="23" t="s">
        <v>686</v>
      </c>
    </row>
    <row r="245" spans="2:8" ht="12.75">
      <c r="B245" s="23" t="s">
        <v>941</v>
      </c>
      <c r="C245" s="23" t="s">
        <v>1430</v>
      </c>
      <c r="D245" s="23" t="s">
        <v>686</v>
      </c>
      <c r="E245" s="27" t="s">
        <v>215</v>
      </c>
      <c r="F245" s="23" t="s">
        <v>686</v>
      </c>
      <c r="G245" s="23" t="s">
        <v>544</v>
      </c>
      <c r="H245" s="23" t="s">
        <v>685</v>
      </c>
    </row>
    <row r="246" spans="2:8" ht="12.75">
      <c r="B246" s="23" t="s">
        <v>942</v>
      </c>
      <c r="C246" s="23" t="s">
        <v>1431</v>
      </c>
      <c r="D246" s="23" t="s">
        <v>685</v>
      </c>
      <c r="E246" s="27" t="s">
        <v>216</v>
      </c>
      <c r="F246" s="23" t="s">
        <v>685</v>
      </c>
      <c r="G246" s="23" t="s">
        <v>545</v>
      </c>
      <c r="H246" s="23" t="s">
        <v>685</v>
      </c>
    </row>
    <row r="247" spans="2:8" ht="12.75">
      <c r="B247" s="23" t="s">
        <v>943</v>
      </c>
      <c r="C247" s="23" t="s">
        <v>1432</v>
      </c>
      <c r="D247" s="23" t="s">
        <v>685</v>
      </c>
      <c r="E247" s="27" t="s">
        <v>217</v>
      </c>
      <c r="F247" s="23" t="s">
        <v>686</v>
      </c>
      <c r="G247" s="23" t="s">
        <v>546</v>
      </c>
      <c r="H247" s="23" t="s">
        <v>686</v>
      </c>
    </row>
    <row r="248" spans="2:8" ht="12.75">
      <c r="B248" s="23" t="s">
        <v>944</v>
      </c>
      <c r="C248" s="25" t="s">
        <v>1433</v>
      </c>
      <c r="D248" s="23" t="s">
        <v>685</v>
      </c>
      <c r="E248" s="27" t="s">
        <v>218</v>
      </c>
      <c r="F248" s="23" t="s">
        <v>685</v>
      </c>
      <c r="G248" s="23" t="s">
        <v>547</v>
      </c>
      <c r="H248" s="23" t="s">
        <v>686</v>
      </c>
    </row>
    <row r="249" spans="2:8" ht="12.75">
      <c r="B249" s="23" t="s">
        <v>945</v>
      </c>
      <c r="C249" s="25" t="s">
        <v>1434</v>
      </c>
      <c r="D249" s="23" t="s">
        <v>686</v>
      </c>
      <c r="E249" s="27" t="s">
        <v>219</v>
      </c>
      <c r="F249" s="23" t="s">
        <v>685</v>
      </c>
      <c r="G249" s="23" t="s">
        <v>548</v>
      </c>
      <c r="H249" s="23" t="s">
        <v>686</v>
      </c>
    </row>
    <row r="250" spans="2:8" ht="12.75">
      <c r="B250" s="23" t="s">
        <v>946</v>
      </c>
      <c r="C250" s="25" t="s">
        <v>1435</v>
      </c>
      <c r="D250" s="23" t="s">
        <v>686</v>
      </c>
      <c r="E250" s="27" t="s">
        <v>220</v>
      </c>
      <c r="F250" s="23" t="s">
        <v>686</v>
      </c>
      <c r="G250" s="23" t="s">
        <v>549</v>
      </c>
      <c r="H250" s="23" t="s">
        <v>685</v>
      </c>
    </row>
    <row r="251" spans="2:8" ht="12.75">
      <c r="B251" s="23" t="s">
        <v>947</v>
      </c>
      <c r="C251" s="25" t="s">
        <v>1436</v>
      </c>
      <c r="D251" s="23" t="s">
        <v>685</v>
      </c>
      <c r="E251" s="27" t="s">
        <v>221</v>
      </c>
      <c r="F251" s="23" t="s">
        <v>685</v>
      </c>
      <c r="G251" s="23" t="s">
        <v>550</v>
      </c>
      <c r="H251" s="23" t="s">
        <v>686</v>
      </c>
    </row>
    <row r="252" spans="2:8" ht="12.75">
      <c r="B252" s="23" t="s">
        <v>948</v>
      </c>
      <c r="C252" s="25" t="s">
        <v>1437</v>
      </c>
      <c r="D252" s="23" t="s">
        <v>686</v>
      </c>
      <c r="E252" s="27" t="s">
        <v>222</v>
      </c>
      <c r="F252" s="23" t="s">
        <v>685</v>
      </c>
      <c r="G252" s="23" t="s">
        <v>551</v>
      </c>
      <c r="H252" s="23" t="s">
        <v>685</v>
      </c>
    </row>
    <row r="253" spans="2:8" ht="12.75">
      <c r="B253" s="23" t="s">
        <v>949</v>
      </c>
      <c r="C253" s="25" t="s">
        <v>1438</v>
      </c>
      <c r="D253" s="23" t="s">
        <v>685</v>
      </c>
      <c r="E253" s="27" t="s">
        <v>223</v>
      </c>
      <c r="F253" s="23" t="s">
        <v>685</v>
      </c>
      <c r="G253" s="23" t="s">
        <v>552</v>
      </c>
      <c r="H253" s="23" t="s">
        <v>685</v>
      </c>
    </row>
    <row r="254" spans="2:8" ht="12.75">
      <c r="B254" s="23" t="s">
        <v>950</v>
      </c>
      <c r="C254" s="25" t="s">
        <v>1439</v>
      </c>
      <c r="D254" s="23" t="s">
        <v>685</v>
      </c>
      <c r="E254" s="27" t="s">
        <v>224</v>
      </c>
      <c r="F254" s="23" t="s">
        <v>685</v>
      </c>
      <c r="G254" s="23" t="s">
        <v>553</v>
      </c>
      <c r="H254" s="23" t="s">
        <v>685</v>
      </c>
    </row>
    <row r="255" spans="2:8" ht="12.75">
      <c r="B255" s="23" t="s">
        <v>951</v>
      </c>
      <c r="C255" s="25" t="s">
        <v>1440</v>
      </c>
      <c r="D255" s="23" t="s">
        <v>685</v>
      </c>
      <c r="E255" s="27" t="s">
        <v>225</v>
      </c>
      <c r="F255" s="23" t="s">
        <v>686</v>
      </c>
      <c r="G255" s="23" t="s">
        <v>554</v>
      </c>
      <c r="H255" s="23" t="s">
        <v>686</v>
      </c>
    </row>
    <row r="256" spans="2:8" ht="12.75">
      <c r="B256" s="23" t="s">
        <v>952</v>
      </c>
      <c r="C256" s="25" t="s">
        <v>1441</v>
      </c>
      <c r="D256" s="23" t="s">
        <v>686</v>
      </c>
      <c r="E256" s="27" t="s">
        <v>226</v>
      </c>
      <c r="F256" s="23" t="s">
        <v>685</v>
      </c>
      <c r="G256" s="23" t="s">
        <v>555</v>
      </c>
      <c r="H256" s="23" t="s">
        <v>685</v>
      </c>
    </row>
    <row r="257" spans="2:8" ht="12.75">
      <c r="B257" s="23" t="s">
        <v>953</v>
      </c>
      <c r="C257" s="23" t="s">
        <v>1442</v>
      </c>
      <c r="D257" s="23" t="s">
        <v>686</v>
      </c>
      <c r="E257" s="27" t="s">
        <v>227</v>
      </c>
      <c r="F257" s="23" t="s">
        <v>686</v>
      </c>
      <c r="G257" s="23" t="s">
        <v>556</v>
      </c>
      <c r="H257" s="23" t="s">
        <v>686</v>
      </c>
    </row>
    <row r="258" spans="2:8" ht="12.75">
      <c r="B258" s="23" t="s">
        <v>954</v>
      </c>
      <c r="C258" s="23" t="s">
        <v>1443</v>
      </c>
      <c r="D258" s="23" t="s">
        <v>685</v>
      </c>
      <c r="E258" s="27" t="s">
        <v>228</v>
      </c>
      <c r="F258" s="23" t="s">
        <v>685</v>
      </c>
      <c r="G258" s="23" t="s">
        <v>557</v>
      </c>
      <c r="H258" s="23" t="s">
        <v>686</v>
      </c>
    </row>
    <row r="259" spans="2:8" ht="12.75">
      <c r="B259" s="23" t="s">
        <v>955</v>
      </c>
      <c r="C259" s="23" t="s">
        <v>1444</v>
      </c>
      <c r="D259" s="23" t="s">
        <v>685</v>
      </c>
      <c r="E259" s="27" t="s">
        <v>229</v>
      </c>
      <c r="F259" s="23" t="s">
        <v>685</v>
      </c>
      <c r="G259" s="23" t="s">
        <v>558</v>
      </c>
      <c r="H259" s="23" t="s">
        <v>686</v>
      </c>
    </row>
    <row r="260" spans="2:8" ht="12.75">
      <c r="B260" s="23" t="s">
        <v>956</v>
      </c>
      <c r="C260" s="23" t="s">
        <v>1445</v>
      </c>
      <c r="D260" s="23" t="s">
        <v>686</v>
      </c>
      <c r="E260" s="27" t="s">
        <v>230</v>
      </c>
      <c r="F260" s="23" t="s">
        <v>686</v>
      </c>
      <c r="G260" s="23" t="s">
        <v>559</v>
      </c>
      <c r="H260" s="23" t="s">
        <v>685</v>
      </c>
    </row>
    <row r="261" spans="2:8" ht="12.75">
      <c r="B261" s="23" t="s">
        <v>957</v>
      </c>
      <c r="C261" s="23" t="s">
        <v>1446</v>
      </c>
      <c r="D261" s="23" t="s">
        <v>686</v>
      </c>
      <c r="E261" s="27" t="s">
        <v>234</v>
      </c>
      <c r="F261" s="23" t="s">
        <v>686</v>
      </c>
      <c r="G261" s="23" t="s">
        <v>560</v>
      </c>
      <c r="H261" s="23" t="s">
        <v>686</v>
      </c>
    </row>
    <row r="262" ht="12">
      <c r="B262" s="23" t="s">
        <v>958</v>
      </c>
    </row>
    <row r="263" ht="12">
      <c r="B263" s="23" t="s">
        <v>959</v>
      </c>
    </row>
    <row r="264" ht="12">
      <c r="B264" s="23" t="s">
        <v>960</v>
      </c>
    </row>
    <row r="265" ht="12">
      <c r="B265" s="23" t="s">
        <v>961</v>
      </c>
    </row>
    <row r="266" ht="12">
      <c r="B266" s="23" t="s">
        <v>962</v>
      </c>
    </row>
    <row r="267" ht="12">
      <c r="B267" s="23" t="s">
        <v>963</v>
      </c>
    </row>
    <row r="268" ht="12">
      <c r="B268" s="23" t="s">
        <v>964</v>
      </c>
    </row>
    <row r="269" ht="12">
      <c r="B269" s="23" t="s">
        <v>965</v>
      </c>
    </row>
    <row r="270" ht="12">
      <c r="B270" s="23" t="s">
        <v>966</v>
      </c>
    </row>
    <row r="271" spans="2:8" ht="12.75">
      <c r="B271" s="23" t="s">
        <v>967</v>
      </c>
      <c r="C271" s="23" t="s">
        <v>1447</v>
      </c>
      <c r="D271" s="23" t="s">
        <v>685</v>
      </c>
      <c r="E271" s="27" t="s">
        <v>235</v>
      </c>
      <c r="F271" s="23" t="s">
        <v>685</v>
      </c>
      <c r="G271" s="23" t="s">
        <v>561</v>
      </c>
      <c r="H271" s="23" t="s">
        <v>685</v>
      </c>
    </row>
    <row r="272" spans="2:8" ht="12.75">
      <c r="B272" s="23" t="s">
        <v>968</v>
      </c>
      <c r="C272" s="23" t="s">
        <v>1448</v>
      </c>
      <c r="D272" s="23" t="s">
        <v>686</v>
      </c>
      <c r="E272" s="27" t="s">
        <v>236</v>
      </c>
      <c r="F272" s="23" t="s">
        <v>686</v>
      </c>
      <c r="G272" s="23" t="s">
        <v>562</v>
      </c>
      <c r="H272" s="23" t="s">
        <v>686</v>
      </c>
    </row>
    <row r="273" spans="2:8" ht="12.75">
      <c r="B273" s="23" t="s">
        <v>969</v>
      </c>
      <c r="C273" s="23" t="s">
        <v>1449</v>
      </c>
      <c r="D273" s="23" t="s">
        <v>686</v>
      </c>
      <c r="E273" s="27" t="s">
        <v>237</v>
      </c>
      <c r="F273" s="23" t="s">
        <v>686</v>
      </c>
      <c r="G273" s="23" t="s">
        <v>563</v>
      </c>
      <c r="H273" s="23" t="s">
        <v>685</v>
      </c>
    </row>
    <row r="274" spans="2:8" ht="12.75">
      <c r="B274" s="23" t="s">
        <v>970</v>
      </c>
      <c r="C274" s="23" t="s">
        <v>1450</v>
      </c>
      <c r="D274" s="23" t="s">
        <v>686</v>
      </c>
      <c r="E274" s="27" t="s">
        <v>238</v>
      </c>
      <c r="F274" s="23" t="s">
        <v>686</v>
      </c>
      <c r="G274" s="23" t="s">
        <v>564</v>
      </c>
      <c r="H274" s="23" t="s">
        <v>686</v>
      </c>
    </row>
    <row r="275" spans="2:8" ht="12.75">
      <c r="B275" s="23" t="s">
        <v>971</v>
      </c>
      <c r="C275" s="23" t="s">
        <v>1451</v>
      </c>
      <c r="D275" s="23" t="s">
        <v>685</v>
      </c>
      <c r="E275" s="27" t="s">
        <v>239</v>
      </c>
      <c r="F275" s="23" t="s">
        <v>685</v>
      </c>
      <c r="G275" s="23" t="s">
        <v>565</v>
      </c>
      <c r="H275" s="23" t="s">
        <v>686</v>
      </c>
    </row>
    <row r="276" spans="2:8" ht="12.75">
      <c r="B276" s="23" t="s">
        <v>972</v>
      </c>
      <c r="C276" s="23" t="s">
        <v>1452</v>
      </c>
      <c r="D276" s="23" t="s">
        <v>686</v>
      </c>
      <c r="E276" s="27" t="s">
        <v>240</v>
      </c>
      <c r="F276" s="23" t="s">
        <v>686</v>
      </c>
      <c r="G276" s="23" t="s">
        <v>566</v>
      </c>
      <c r="H276" s="23" t="s">
        <v>685</v>
      </c>
    </row>
    <row r="277" spans="2:8" ht="12.75">
      <c r="B277" s="23" t="s">
        <v>973</v>
      </c>
      <c r="C277" s="23" t="s">
        <v>1453</v>
      </c>
      <c r="D277" s="23" t="s">
        <v>686</v>
      </c>
      <c r="E277" s="27" t="s">
        <v>241</v>
      </c>
      <c r="F277" s="23" t="s">
        <v>686</v>
      </c>
      <c r="G277" s="23" t="s">
        <v>567</v>
      </c>
      <c r="H277" s="23" t="s">
        <v>685</v>
      </c>
    </row>
    <row r="278" spans="2:8" ht="12.75">
      <c r="B278" s="23" t="s">
        <v>974</v>
      </c>
      <c r="C278" s="23" t="s">
        <v>1454</v>
      </c>
      <c r="D278" s="23" t="s">
        <v>686</v>
      </c>
      <c r="E278" s="27" t="s">
        <v>242</v>
      </c>
      <c r="F278" s="23" t="s">
        <v>686</v>
      </c>
      <c r="G278" s="23" t="s">
        <v>568</v>
      </c>
      <c r="H278" s="23" t="s">
        <v>685</v>
      </c>
    </row>
    <row r="279" spans="2:8" ht="12.75">
      <c r="B279" s="23" t="s">
        <v>975</v>
      </c>
      <c r="C279" s="23" t="s">
        <v>1455</v>
      </c>
      <c r="D279" s="23" t="s">
        <v>686</v>
      </c>
      <c r="E279" s="27" t="s">
        <v>243</v>
      </c>
      <c r="F279" s="23" t="s">
        <v>686</v>
      </c>
      <c r="G279" s="23" t="s">
        <v>569</v>
      </c>
      <c r="H279" s="23" t="s">
        <v>686</v>
      </c>
    </row>
    <row r="280" spans="2:8" ht="12.75">
      <c r="B280" s="23" t="s">
        <v>976</v>
      </c>
      <c r="C280" s="23" t="s">
        <v>1456</v>
      </c>
      <c r="D280" s="23" t="s">
        <v>686</v>
      </c>
      <c r="E280" s="27" t="s">
        <v>244</v>
      </c>
      <c r="F280" s="23" t="s">
        <v>686</v>
      </c>
      <c r="G280" s="23" t="s">
        <v>570</v>
      </c>
      <c r="H280" s="23" t="s">
        <v>686</v>
      </c>
    </row>
    <row r="281" spans="2:8" ht="12.75">
      <c r="B281" s="23" t="s">
        <v>977</v>
      </c>
      <c r="C281" s="23" t="s">
        <v>1457</v>
      </c>
      <c r="D281" s="23" t="s">
        <v>686</v>
      </c>
      <c r="E281" s="27" t="s">
        <v>245</v>
      </c>
      <c r="F281" s="23" t="s">
        <v>686</v>
      </c>
      <c r="G281" s="23" t="s">
        <v>571</v>
      </c>
      <c r="H281" s="23" t="s">
        <v>686</v>
      </c>
    </row>
    <row r="282" spans="2:8" ht="12.75">
      <c r="B282" s="23" t="s">
        <v>978</v>
      </c>
      <c r="C282" s="23" t="s">
        <v>1458</v>
      </c>
      <c r="D282" s="23" t="s">
        <v>686</v>
      </c>
      <c r="E282" s="27" t="s">
        <v>246</v>
      </c>
      <c r="F282" s="23" t="s">
        <v>685</v>
      </c>
      <c r="G282" s="23" t="s">
        <v>572</v>
      </c>
      <c r="H282" s="23" t="s">
        <v>686</v>
      </c>
    </row>
    <row r="283" spans="2:8" ht="12.75">
      <c r="B283" s="23" t="s">
        <v>979</v>
      </c>
      <c r="C283" s="23" t="s">
        <v>1459</v>
      </c>
      <c r="D283" s="23" t="s">
        <v>686</v>
      </c>
      <c r="E283" s="27" t="s">
        <v>247</v>
      </c>
      <c r="F283" s="23" t="s">
        <v>686</v>
      </c>
      <c r="G283" s="23" t="s">
        <v>573</v>
      </c>
      <c r="H283" s="23" t="s">
        <v>686</v>
      </c>
    </row>
    <row r="284" spans="2:8" ht="12.75">
      <c r="B284" s="23" t="s">
        <v>980</v>
      </c>
      <c r="C284" s="23" t="s">
        <v>1460</v>
      </c>
      <c r="D284" s="23" t="s">
        <v>686</v>
      </c>
      <c r="E284" s="27" t="s">
        <v>248</v>
      </c>
      <c r="F284" s="23" t="s">
        <v>686</v>
      </c>
      <c r="G284" s="23" t="s">
        <v>574</v>
      </c>
      <c r="H284" s="23" t="s">
        <v>685</v>
      </c>
    </row>
    <row r="285" spans="2:8" ht="12.75">
      <c r="B285" s="23" t="s">
        <v>981</v>
      </c>
      <c r="C285" s="23" t="s">
        <v>1461</v>
      </c>
      <c r="D285" s="23" t="s">
        <v>685</v>
      </c>
      <c r="E285" s="27" t="s">
        <v>249</v>
      </c>
      <c r="F285" s="23" t="s">
        <v>685</v>
      </c>
      <c r="G285" s="23" t="s">
        <v>575</v>
      </c>
      <c r="H285" s="23" t="s">
        <v>685</v>
      </c>
    </row>
    <row r="286" spans="2:8" ht="12.75">
      <c r="B286" s="23" t="s">
        <v>982</v>
      </c>
      <c r="C286" s="23" t="s">
        <v>1462</v>
      </c>
      <c r="D286" s="23" t="s">
        <v>686</v>
      </c>
      <c r="E286" s="27" t="s">
        <v>250</v>
      </c>
      <c r="F286" s="23" t="s">
        <v>685</v>
      </c>
      <c r="G286" s="23" t="s">
        <v>576</v>
      </c>
      <c r="H286" s="23" t="s">
        <v>685</v>
      </c>
    </row>
    <row r="287" spans="2:8" ht="12.75">
      <c r="B287" s="23" t="s">
        <v>983</v>
      </c>
      <c r="C287" s="23" t="s">
        <v>1463</v>
      </c>
      <c r="D287" s="23" t="s">
        <v>685</v>
      </c>
      <c r="E287" s="27" t="s">
        <v>251</v>
      </c>
      <c r="F287" s="23" t="s">
        <v>685</v>
      </c>
      <c r="G287" s="23" t="s">
        <v>577</v>
      </c>
      <c r="H287" s="23" t="s">
        <v>686</v>
      </c>
    </row>
    <row r="288" spans="2:8" ht="12.75">
      <c r="B288" s="23" t="s">
        <v>984</v>
      </c>
      <c r="C288" s="23" t="s">
        <v>1464</v>
      </c>
      <c r="D288" s="23" t="s">
        <v>686</v>
      </c>
      <c r="E288" s="27" t="s">
        <v>252</v>
      </c>
      <c r="F288" s="23" t="s">
        <v>686</v>
      </c>
      <c r="G288" s="23" t="s">
        <v>578</v>
      </c>
      <c r="H288" s="23" t="s">
        <v>686</v>
      </c>
    </row>
    <row r="289" spans="2:8" ht="12.75">
      <c r="B289" s="23" t="s">
        <v>985</v>
      </c>
      <c r="C289" s="23" t="s">
        <v>1465</v>
      </c>
      <c r="D289" s="23" t="s">
        <v>685</v>
      </c>
      <c r="E289" s="27" t="s">
        <v>253</v>
      </c>
      <c r="F289" s="23" t="s">
        <v>685</v>
      </c>
      <c r="G289" s="23" t="s">
        <v>579</v>
      </c>
      <c r="H289" s="23" t="s">
        <v>686</v>
      </c>
    </row>
    <row r="290" spans="2:8" ht="12.75">
      <c r="B290" s="23" t="s">
        <v>986</v>
      </c>
      <c r="C290" s="23" t="s">
        <v>1466</v>
      </c>
      <c r="D290" s="23" t="s">
        <v>686</v>
      </c>
      <c r="E290" s="27" t="s">
        <v>254</v>
      </c>
      <c r="F290" s="23" t="s">
        <v>686</v>
      </c>
      <c r="G290" s="23" t="s">
        <v>580</v>
      </c>
      <c r="H290" s="23" t="s">
        <v>685</v>
      </c>
    </row>
    <row r="291" spans="2:8" ht="12.75">
      <c r="B291" s="23" t="s">
        <v>987</v>
      </c>
      <c r="C291" s="23" t="s">
        <v>1467</v>
      </c>
      <c r="D291" s="23" t="s">
        <v>686</v>
      </c>
      <c r="E291" s="27" t="s">
        <v>255</v>
      </c>
      <c r="F291" s="23" t="s">
        <v>686</v>
      </c>
      <c r="G291" s="23" t="s">
        <v>87</v>
      </c>
      <c r="H291" s="23" t="s">
        <v>686</v>
      </c>
    </row>
    <row r="292" spans="2:8" ht="12.75">
      <c r="B292" s="23" t="s">
        <v>988</v>
      </c>
      <c r="C292" s="23" t="s">
        <v>1468</v>
      </c>
      <c r="D292" s="23" t="s">
        <v>686</v>
      </c>
      <c r="E292" s="27" t="s">
        <v>256</v>
      </c>
      <c r="F292" s="23" t="s">
        <v>686</v>
      </c>
      <c r="G292" s="23" t="s">
        <v>581</v>
      </c>
      <c r="H292" s="23" t="s">
        <v>686</v>
      </c>
    </row>
    <row r="293" spans="2:8" ht="12.75">
      <c r="B293" s="23" t="s">
        <v>989</v>
      </c>
      <c r="C293" s="23" t="s">
        <v>1469</v>
      </c>
      <c r="D293" s="23" t="s">
        <v>685</v>
      </c>
      <c r="E293" s="27" t="s">
        <v>257</v>
      </c>
      <c r="F293" s="23" t="s">
        <v>686</v>
      </c>
      <c r="G293" s="23" t="s">
        <v>582</v>
      </c>
      <c r="H293" s="23" t="s">
        <v>685</v>
      </c>
    </row>
    <row r="294" spans="2:8" ht="12.75">
      <c r="B294" s="23" t="s">
        <v>990</v>
      </c>
      <c r="C294" s="23" t="s">
        <v>1470</v>
      </c>
      <c r="D294" s="23" t="s">
        <v>686</v>
      </c>
      <c r="E294" s="27" t="s">
        <v>258</v>
      </c>
      <c r="F294" s="23" t="s">
        <v>685</v>
      </c>
      <c r="G294" s="23" t="s">
        <v>583</v>
      </c>
      <c r="H294" s="23" t="s">
        <v>686</v>
      </c>
    </row>
    <row r="295" spans="2:8" ht="12.75">
      <c r="B295" s="23" t="s">
        <v>991</v>
      </c>
      <c r="C295" s="23" t="s">
        <v>1471</v>
      </c>
      <c r="D295" s="23" t="s">
        <v>686</v>
      </c>
      <c r="E295" s="27" t="s">
        <v>259</v>
      </c>
      <c r="F295" s="23" t="s">
        <v>686</v>
      </c>
      <c r="G295" s="23" t="s">
        <v>584</v>
      </c>
      <c r="H295" s="23" t="s">
        <v>685</v>
      </c>
    </row>
    <row r="296" spans="2:8" ht="12.75">
      <c r="B296" s="23" t="s">
        <v>992</v>
      </c>
      <c r="C296" s="23" t="s">
        <v>1472</v>
      </c>
      <c r="D296" s="23" t="s">
        <v>686</v>
      </c>
      <c r="E296" s="27" t="s">
        <v>260</v>
      </c>
      <c r="F296" s="23" t="s">
        <v>686</v>
      </c>
      <c r="G296" s="23" t="s">
        <v>585</v>
      </c>
      <c r="H296" s="23" t="s">
        <v>686</v>
      </c>
    </row>
    <row r="297" spans="2:8" ht="12.75">
      <c r="B297" s="23" t="s">
        <v>993</v>
      </c>
      <c r="C297" s="23" t="s">
        <v>1473</v>
      </c>
      <c r="D297" s="23" t="s">
        <v>685</v>
      </c>
      <c r="E297" s="27" t="s">
        <v>261</v>
      </c>
      <c r="F297" s="23" t="s">
        <v>685</v>
      </c>
      <c r="G297" s="23" t="s">
        <v>586</v>
      </c>
      <c r="H297" s="23" t="s">
        <v>686</v>
      </c>
    </row>
    <row r="298" spans="2:8" ht="12.75">
      <c r="B298" s="23" t="s">
        <v>994</v>
      </c>
      <c r="C298" s="23" t="s">
        <v>1474</v>
      </c>
      <c r="D298" s="23" t="s">
        <v>685</v>
      </c>
      <c r="E298" s="27" t="s">
        <v>262</v>
      </c>
      <c r="F298" s="23" t="s">
        <v>685</v>
      </c>
      <c r="G298" s="23" t="s">
        <v>587</v>
      </c>
      <c r="H298" s="23" t="s">
        <v>686</v>
      </c>
    </row>
    <row r="299" spans="2:8" ht="12.75">
      <c r="B299" s="23" t="s">
        <v>995</v>
      </c>
      <c r="C299" s="23" t="s">
        <v>1475</v>
      </c>
      <c r="D299" s="23" t="s">
        <v>685</v>
      </c>
      <c r="E299" s="27" t="s">
        <v>263</v>
      </c>
      <c r="F299" s="23" t="s">
        <v>686</v>
      </c>
      <c r="G299" s="23" t="s">
        <v>588</v>
      </c>
      <c r="H299" s="23" t="s">
        <v>686</v>
      </c>
    </row>
    <row r="300" spans="2:8" ht="12.75">
      <c r="B300" s="23" t="s">
        <v>996</v>
      </c>
      <c r="C300" s="23" t="s">
        <v>1476</v>
      </c>
      <c r="D300" s="23" t="s">
        <v>685</v>
      </c>
      <c r="E300" s="27" t="s">
        <v>264</v>
      </c>
      <c r="F300" s="23" t="s">
        <v>685</v>
      </c>
      <c r="G300" s="23" t="s">
        <v>589</v>
      </c>
      <c r="H300" s="23" t="s">
        <v>686</v>
      </c>
    </row>
    <row r="301" spans="2:8" ht="12.75">
      <c r="B301" s="23" t="s">
        <v>997</v>
      </c>
      <c r="C301" s="23" t="s">
        <v>1477</v>
      </c>
      <c r="D301" s="23" t="s">
        <v>686</v>
      </c>
      <c r="E301" s="27" t="s">
        <v>265</v>
      </c>
      <c r="F301" s="23" t="s">
        <v>686</v>
      </c>
      <c r="G301" s="23" t="s">
        <v>590</v>
      </c>
      <c r="H301" s="23" t="s">
        <v>685</v>
      </c>
    </row>
    <row r="302" spans="2:8" ht="12.75">
      <c r="B302" s="23" t="s">
        <v>998</v>
      </c>
      <c r="C302" s="23" t="s">
        <v>1478</v>
      </c>
      <c r="D302" s="23" t="s">
        <v>685</v>
      </c>
      <c r="E302" s="27" t="s">
        <v>266</v>
      </c>
      <c r="F302" s="23" t="s">
        <v>686</v>
      </c>
      <c r="G302" s="23" t="s">
        <v>591</v>
      </c>
      <c r="H302" s="23" t="s">
        <v>686</v>
      </c>
    </row>
    <row r="303" spans="2:8" ht="12.75">
      <c r="B303" s="23" t="s">
        <v>999</v>
      </c>
      <c r="C303" s="23" t="s">
        <v>1479</v>
      </c>
      <c r="D303" s="23" t="s">
        <v>686</v>
      </c>
      <c r="E303" s="27" t="s">
        <v>267</v>
      </c>
      <c r="F303" s="23" t="s">
        <v>686</v>
      </c>
      <c r="G303" s="23" t="s">
        <v>592</v>
      </c>
      <c r="H303" s="23" t="s">
        <v>685</v>
      </c>
    </row>
    <row r="304" spans="2:8" ht="12.75">
      <c r="B304" s="23" t="s">
        <v>1000</v>
      </c>
      <c r="C304" s="23" t="s">
        <v>1480</v>
      </c>
      <c r="D304" s="23" t="s">
        <v>685</v>
      </c>
      <c r="E304" s="27" t="s">
        <v>268</v>
      </c>
      <c r="F304" s="23" t="s">
        <v>686</v>
      </c>
      <c r="G304" s="23" t="s">
        <v>593</v>
      </c>
      <c r="H304" s="23" t="s">
        <v>686</v>
      </c>
    </row>
    <row r="305" spans="2:8" ht="12.75">
      <c r="B305" s="23" t="s">
        <v>1001</v>
      </c>
      <c r="C305" s="23" t="s">
        <v>1481</v>
      </c>
      <c r="D305" s="23" t="s">
        <v>686</v>
      </c>
      <c r="E305" s="27" t="s">
        <v>269</v>
      </c>
      <c r="F305" s="23" t="s">
        <v>686</v>
      </c>
      <c r="G305" s="23" t="s">
        <v>594</v>
      </c>
      <c r="H305" s="23" t="s">
        <v>685</v>
      </c>
    </row>
    <row r="306" spans="2:8" ht="12.75">
      <c r="B306" s="23" t="s">
        <v>1002</v>
      </c>
      <c r="C306" s="28" t="s">
        <v>1482</v>
      </c>
      <c r="D306" s="23" t="s">
        <v>686</v>
      </c>
      <c r="E306" s="27" t="s">
        <v>270</v>
      </c>
      <c r="F306" s="23" t="s">
        <v>686</v>
      </c>
      <c r="G306" s="23" t="s">
        <v>595</v>
      </c>
      <c r="H306" s="23" t="s">
        <v>686</v>
      </c>
    </row>
    <row r="307" spans="2:8" ht="12.75">
      <c r="B307" s="23" t="s">
        <v>1003</v>
      </c>
      <c r="C307" s="25" t="s">
        <v>1483</v>
      </c>
      <c r="D307" s="23" t="s">
        <v>686</v>
      </c>
      <c r="E307" s="27" t="s">
        <v>271</v>
      </c>
      <c r="F307" s="23" t="s">
        <v>685</v>
      </c>
      <c r="G307" s="23" t="s">
        <v>596</v>
      </c>
      <c r="H307" s="23" t="s">
        <v>685</v>
      </c>
    </row>
    <row r="308" spans="2:8" ht="12.75">
      <c r="B308" s="23" t="s">
        <v>1004</v>
      </c>
      <c r="C308" s="25" t="s">
        <v>1484</v>
      </c>
      <c r="D308" s="23" t="s">
        <v>685</v>
      </c>
      <c r="E308" s="27" t="s">
        <v>272</v>
      </c>
      <c r="F308" s="23" t="s">
        <v>686</v>
      </c>
      <c r="G308" s="23" t="s">
        <v>597</v>
      </c>
      <c r="H308" s="23" t="s">
        <v>686</v>
      </c>
    </row>
    <row r="309" spans="2:8" ht="12.75">
      <c r="B309" s="23" t="s">
        <v>1005</v>
      </c>
      <c r="C309" s="25" t="s">
        <v>1485</v>
      </c>
      <c r="D309" s="23" t="s">
        <v>686</v>
      </c>
      <c r="E309" s="27" t="s">
        <v>273</v>
      </c>
      <c r="F309" s="23" t="s">
        <v>686</v>
      </c>
      <c r="G309" s="23" t="s">
        <v>598</v>
      </c>
      <c r="H309" s="23" t="s">
        <v>686</v>
      </c>
    </row>
    <row r="310" spans="2:8" ht="12.75">
      <c r="B310" s="23" t="s">
        <v>1006</v>
      </c>
      <c r="C310" s="25" t="s">
        <v>1486</v>
      </c>
      <c r="D310" s="23" t="s">
        <v>685</v>
      </c>
      <c r="E310" s="27" t="s">
        <v>274</v>
      </c>
      <c r="F310" s="23" t="s">
        <v>686</v>
      </c>
      <c r="G310" s="23" t="s">
        <v>599</v>
      </c>
      <c r="H310" s="23" t="s">
        <v>685</v>
      </c>
    </row>
    <row r="311" spans="2:8" ht="12.75">
      <c r="B311" s="23" t="s">
        <v>1007</v>
      </c>
      <c r="C311" s="25" t="s">
        <v>1487</v>
      </c>
      <c r="D311" s="23" t="s">
        <v>686</v>
      </c>
      <c r="E311" s="27" t="s">
        <v>275</v>
      </c>
      <c r="F311" s="23" t="s">
        <v>685</v>
      </c>
      <c r="G311" s="23" t="s">
        <v>600</v>
      </c>
      <c r="H311" s="23" t="s">
        <v>685</v>
      </c>
    </row>
    <row r="312" spans="2:8" ht="12">
      <c r="B312" s="23" t="s">
        <v>1008</v>
      </c>
      <c r="G312" s="23" t="s">
        <v>601</v>
      </c>
      <c r="H312" s="23" t="s">
        <v>686</v>
      </c>
    </row>
    <row r="313" ht="12">
      <c r="B313" s="23" t="s">
        <v>1009</v>
      </c>
    </row>
    <row r="314" ht="12">
      <c r="B314" s="23" t="s">
        <v>1010</v>
      </c>
    </row>
    <row r="315" ht="12">
      <c r="B315" s="23" t="s">
        <v>1011</v>
      </c>
    </row>
    <row r="316" ht="12">
      <c r="B316" s="23" t="s">
        <v>1012</v>
      </c>
    </row>
    <row r="317" ht="12">
      <c r="B317" s="23" t="s">
        <v>1013</v>
      </c>
    </row>
    <row r="318" ht="12">
      <c r="B318" s="23" t="s">
        <v>1014</v>
      </c>
    </row>
    <row r="319" ht="12">
      <c r="B319" s="23" t="s">
        <v>1015</v>
      </c>
    </row>
    <row r="320" ht="12">
      <c r="B320" s="23" t="s">
        <v>1016</v>
      </c>
    </row>
    <row r="321" spans="2:8" ht="12.75">
      <c r="B321" s="23" t="s">
        <v>1017</v>
      </c>
      <c r="C321" s="25" t="s">
        <v>1488</v>
      </c>
      <c r="D321" s="23" t="s">
        <v>685</v>
      </c>
      <c r="E321" s="27" t="s">
        <v>276</v>
      </c>
      <c r="F321" s="23" t="s">
        <v>685</v>
      </c>
      <c r="G321" s="23" t="s">
        <v>602</v>
      </c>
      <c r="H321" s="23" t="s">
        <v>685</v>
      </c>
    </row>
    <row r="322" spans="2:8" ht="12.75">
      <c r="B322" s="23" t="s">
        <v>1018</v>
      </c>
      <c r="C322" s="25" t="s">
        <v>1489</v>
      </c>
      <c r="D322" s="23" t="s">
        <v>685</v>
      </c>
      <c r="E322" s="27" t="s">
        <v>277</v>
      </c>
      <c r="F322" s="23" t="s">
        <v>685</v>
      </c>
      <c r="G322" s="23" t="s">
        <v>603</v>
      </c>
      <c r="H322" s="23" t="s">
        <v>686</v>
      </c>
    </row>
    <row r="323" spans="2:8" ht="12.75">
      <c r="B323" s="23" t="s">
        <v>1019</v>
      </c>
      <c r="C323" s="25" t="s">
        <v>1490</v>
      </c>
      <c r="D323" s="23" t="s">
        <v>685</v>
      </c>
      <c r="E323" s="27" t="s">
        <v>278</v>
      </c>
      <c r="F323" s="23" t="s">
        <v>685</v>
      </c>
      <c r="G323" s="23" t="s">
        <v>604</v>
      </c>
      <c r="H323" s="23" t="s">
        <v>686</v>
      </c>
    </row>
    <row r="324" spans="2:8" ht="12.75">
      <c r="B324" s="23" t="s">
        <v>1020</v>
      </c>
      <c r="C324" s="25" t="s">
        <v>1491</v>
      </c>
      <c r="D324" s="23" t="s">
        <v>686</v>
      </c>
      <c r="E324" s="27" t="s">
        <v>279</v>
      </c>
      <c r="F324" s="23" t="s">
        <v>685</v>
      </c>
      <c r="G324" s="23" t="s">
        <v>605</v>
      </c>
      <c r="H324" s="23" t="s">
        <v>686</v>
      </c>
    </row>
    <row r="325" spans="2:8" ht="12.75">
      <c r="B325" s="23" t="s">
        <v>1021</v>
      </c>
      <c r="C325" s="23" t="s">
        <v>1492</v>
      </c>
      <c r="D325" s="23" t="s">
        <v>686</v>
      </c>
      <c r="E325" s="27" t="s">
        <v>280</v>
      </c>
      <c r="F325" s="23" t="s">
        <v>685</v>
      </c>
      <c r="G325" s="23" t="s">
        <v>606</v>
      </c>
      <c r="H325" s="23" t="s">
        <v>685</v>
      </c>
    </row>
    <row r="326" spans="2:8" ht="12.75">
      <c r="B326" s="23" t="s">
        <v>1022</v>
      </c>
      <c r="C326" s="23" t="s">
        <v>1493</v>
      </c>
      <c r="D326" s="23" t="s">
        <v>686</v>
      </c>
      <c r="E326" s="27" t="s">
        <v>281</v>
      </c>
      <c r="F326" s="23" t="s">
        <v>685</v>
      </c>
      <c r="G326" s="23" t="s">
        <v>607</v>
      </c>
      <c r="H326" s="23" t="s">
        <v>685</v>
      </c>
    </row>
    <row r="327" spans="2:8" ht="12.75">
      <c r="B327" s="23" t="s">
        <v>1023</v>
      </c>
      <c r="C327" s="23" t="s">
        <v>1494</v>
      </c>
      <c r="D327" s="23" t="s">
        <v>686</v>
      </c>
      <c r="E327" s="27" t="s">
        <v>282</v>
      </c>
      <c r="F327" s="23" t="s">
        <v>685</v>
      </c>
      <c r="G327" s="23" t="s">
        <v>608</v>
      </c>
      <c r="H327" s="23" t="s">
        <v>685</v>
      </c>
    </row>
    <row r="328" spans="2:8" ht="12.75">
      <c r="B328" s="23" t="s">
        <v>1024</v>
      </c>
      <c r="C328" s="23" t="s">
        <v>1495</v>
      </c>
      <c r="D328" s="23" t="s">
        <v>686</v>
      </c>
      <c r="E328" s="27" t="s">
        <v>283</v>
      </c>
      <c r="F328" s="23" t="s">
        <v>686</v>
      </c>
      <c r="G328" s="23" t="s">
        <v>609</v>
      </c>
      <c r="H328" s="23" t="s">
        <v>686</v>
      </c>
    </row>
    <row r="329" spans="2:8" ht="12.75">
      <c r="B329" s="23" t="s">
        <v>1025</v>
      </c>
      <c r="C329" s="23" t="s">
        <v>1496</v>
      </c>
      <c r="D329" s="23" t="s">
        <v>686</v>
      </c>
      <c r="E329" s="27" t="s">
        <v>284</v>
      </c>
      <c r="F329" s="23" t="s">
        <v>686</v>
      </c>
      <c r="G329" s="23" t="s">
        <v>610</v>
      </c>
      <c r="H329" s="23" t="s">
        <v>686</v>
      </c>
    </row>
    <row r="330" spans="2:8" ht="12.75">
      <c r="B330" s="23" t="s">
        <v>1026</v>
      </c>
      <c r="C330" s="23" t="s">
        <v>1497</v>
      </c>
      <c r="D330" s="23" t="s">
        <v>685</v>
      </c>
      <c r="E330" s="27" t="s">
        <v>285</v>
      </c>
      <c r="F330" s="23" t="s">
        <v>685</v>
      </c>
      <c r="G330" s="23" t="s">
        <v>611</v>
      </c>
      <c r="H330" s="23" t="s">
        <v>685</v>
      </c>
    </row>
    <row r="331" spans="2:8" ht="12.75">
      <c r="B331" s="23" t="s">
        <v>1027</v>
      </c>
      <c r="C331" s="23" t="s">
        <v>1498</v>
      </c>
      <c r="D331" s="23" t="s">
        <v>685</v>
      </c>
      <c r="E331" s="27" t="s">
        <v>286</v>
      </c>
      <c r="F331" s="23" t="s">
        <v>686</v>
      </c>
      <c r="G331" s="23" t="s">
        <v>612</v>
      </c>
      <c r="H331" s="23" t="s">
        <v>685</v>
      </c>
    </row>
    <row r="332" spans="2:8" ht="12.75">
      <c r="B332" s="23" t="s">
        <v>1028</v>
      </c>
      <c r="C332" s="23" t="s">
        <v>1499</v>
      </c>
      <c r="D332" s="23" t="s">
        <v>686</v>
      </c>
      <c r="E332" s="27" t="s">
        <v>287</v>
      </c>
      <c r="F332" s="23" t="s">
        <v>685</v>
      </c>
      <c r="G332" s="23" t="s">
        <v>613</v>
      </c>
      <c r="H332" s="23" t="s">
        <v>686</v>
      </c>
    </row>
    <row r="333" spans="2:8" ht="12.75">
      <c r="B333" s="23" t="s">
        <v>1029</v>
      </c>
      <c r="C333" s="23" t="s">
        <v>1500</v>
      </c>
      <c r="D333" s="23" t="s">
        <v>686</v>
      </c>
      <c r="E333" s="27" t="s">
        <v>288</v>
      </c>
      <c r="F333" s="23" t="s">
        <v>686</v>
      </c>
      <c r="G333" s="23" t="s">
        <v>614</v>
      </c>
      <c r="H333" s="23" t="s">
        <v>685</v>
      </c>
    </row>
    <row r="334" spans="2:8" ht="12.75">
      <c r="B334" s="23" t="s">
        <v>1030</v>
      </c>
      <c r="C334" s="23" t="s">
        <v>1501</v>
      </c>
      <c r="D334" s="23" t="s">
        <v>686</v>
      </c>
      <c r="E334" s="27" t="s">
        <v>289</v>
      </c>
      <c r="F334" s="23" t="s">
        <v>685</v>
      </c>
      <c r="G334" s="23" t="s">
        <v>615</v>
      </c>
      <c r="H334" s="23" t="s">
        <v>686</v>
      </c>
    </row>
    <row r="335" spans="2:8" ht="12.75">
      <c r="B335" s="23" t="s">
        <v>1031</v>
      </c>
      <c r="C335" s="23" t="s">
        <v>1502</v>
      </c>
      <c r="D335" s="23" t="s">
        <v>686</v>
      </c>
      <c r="E335" s="27" t="s">
        <v>290</v>
      </c>
      <c r="F335" s="23" t="s">
        <v>685</v>
      </c>
      <c r="G335" s="23" t="s">
        <v>616</v>
      </c>
      <c r="H335" s="23" t="s">
        <v>686</v>
      </c>
    </row>
    <row r="336" spans="2:8" ht="12.75">
      <c r="B336" s="23" t="s">
        <v>1032</v>
      </c>
      <c r="C336" s="23" t="s">
        <v>1503</v>
      </c>
      <c r="D336" s="23" t="s">
        <v>685</v>
      </c>
      <c r="E336" s="27" t="s">
        <v>291</v>
      </c>
      <c r="F336" s="23" t="s">
        <v>685</v>
      </c>
      <c r="G336" s="23" t="s">
        <v>617</v>
      </c>
      <c r="H336" s="23" t="s">
        <v>685</v>
      </c>
    </row>
    <row r="337" spans="2:8" ht="12.75">
      <c r="B337" s="23" t="s">
        <v>1033</v>
      </c>
      <c r="C337" s="23" t="s">
        <v>1504</v>
      </c>
      <c r="D337" s="23" t="s">
        <v>686</v>
      </c>
      <c r="E337" s="27" t="s">
        <v>292</v>
      </c>
      <c r="F337" s="23" t="s">
        <v>686</v>
      </c>
      <c r="G337" s="23" t="s">
        <v>618</v>
      </c>
      <c r="H337" s="23" t="s">
        <v>685</v>
      </c>
    </row>
    <row r="338" spans="2:8" ht="12.75">
      <c r="B338" s="23" t="s">
        <v>1034</v>
      </c>
      <c r="C338" s="23" t="s">
        <v>1505</v>
      </c>
      <c r="D338" s="23" t="s">
        <v>686</v>
      </c>
      <c r="E338" s="27" t="s">
        <v>293</v>
      </c>
      <c r="F338" s="23" t="s">
        <v>685</v>
      </c>
      <c r="G338" s="23" t="s">
        <v>619</v>
      </c>
      <c r="H338" s="23" t="s">
        <v>686</v>
      </c>
    </row>
    <row r="339" spans="2:8" ht="12.75">
      <c r="B339" s="23" t="s">
        <v>1035</v>
      </c>
      <c r="C339" s="23" t="s">
        <v>1506</v>
      </c>
      <c r="D339" s="23" t="s">
        <v>685</v>
      </c>
      <c r="E339" s="27" t="s">
        <v>294</v>
      </c>
      <c r="F339" s="23" t="s">
        <v>686</v>
      </c>
      <c r="G339" s="23" t="s">
        <v>620</v>
      </c>
      <c r="H339" s="23" t="s">
        <v>686</v>
      </c>
    </row>
    <row r="340" spans="2:8" ht="12.75">
      <c r="B340" s="23" t="s">
        <v>1036</v>
      </c>
      <c r="C340" s="23" t="s">
        <v>1507</v>
      </c>
      <c r="D340" s="23" t="s">
        <v>686</v>
      </c>
      <c r="E340" s="27" t="s">
        <v>295</v>
      </c>
      <c r="F340" s="23" t="s">
        <v>685</v>
      </c>
      <c r="G340" s="23" t="s">
        <v>621</v>
      </c>
      <c r="H340" s="23" t="s">
        <v>686</v>
      </c>
    </row>
    <row r="341" spans="2:8" ht="12.75">
      <c r="B341" s="23" t="s">
        <v>1037</v>
      </c>
      <c r="C341" s="23" t="s">
        <v>1508</v>
      </c>
      <c r="D341" s="23" t="s">
        <v>685</v>
      </c>
      <c r="E341" s="27" t="s">
        <v>296</v>
      </c>
      <c r="F341" s="23" t="s">
        <v>685</v>
      </c>
      <c r="G341" s="23" t="s">
        <v>254</v>
      </c>
      <c r="H341" s="23" t="s">
        <v>686</v>
      </c>
    </row>
    <row r="342" spans="2:8" ht="12.75">
      <c r="B342" s="23" t="s">
        <v>1038</v>
      </c>
      <c r="C342" s="23" t="s">
        <v>1509</v>
      </c>
      <c r="D342" s="23" t="s">
        <v>686</v>
      </c>
      <c r="E342" s="27" t="s">
        <v>297</v>
      </c>
      <c r="F342" s="23" t="s">
        <v>685</v>
      </c>
      <c r="G342" s="23" t="s">
        <v>622</v>
      </c>
      <c r="H342" s="23" t="s">
        <v>686</v>
      </c>
    </row>
    <row r="343" spans="2:8" ht="12.75">
      <c r="B343" s="23" t="s">
        <v>1039</v>
      </c>
      <c r="C343" s="23" t="s">
        <v>1510</v>
      </c>
      <c r="D343" s="23" t="s">
        <v>685</v>
      </c>
      <c r="E343" s="27" t="s">
        <v>298</v>
      </c>
      <c r="F343" s="23" t="s">
        <v>686</v>
      </c>
      <c r="G343" s="23" t="s">
        <v>623</v>
      </c>
      <c r="H343" s="23" t="s">
        <v>686</v>
      </c>
    </row>
    <row r="344" spans="2:8" ht="12.75">
      <c r="B344" s="23" t="s">
        <v>1040</v>
      </c>
      <c r="C344" s="23" t="s">
        <v>1511</v>
      </c>
      <c r="D344" s="23" t="s">
        <v>686</v>
      </c>
      <c r="E344" s="27" t="s">
        <v>1233</v>
      </c>
      <c r="F344" s="23" t="s">
        <v>685</v>
      </c>
      <c r="G344" s="23" t="s">
        <v>624</v>
      </c>
      <c r="H344" s="23" t="s">
        <v>686</v>
      </c>
    </row>
    <row r="345" spans="2:8" ht="12.75">
      <c r="B345" s="23" t="s">
        <v>1041</v>
      </c>
      <c r="C345" s="23" t="s">
        <v>1512</v>
      </c>
      <c r="D345" s="23" t="s">
        <v>686</v>
      </c>
      <c r="E345" s="27" t="s">
        <v>299</v>
      </c>
      <c r="F345" s="23" t="s">
        <v>685</v>
      </c>
      <c r="G345" s="23" t="s">
        <v>625</v>
      </c>
      <c r="H345" s="23" t="s">
        <v>686</v>
      </c>
    </row>
    <row r="346" spans="2:8" ht="12.75">
      <c r="B346" s="23" t="s">
        <v>1042</v>
      </c>
      <c r="C346" s="23" t="s">
        <v>1513</v>
      </c>
      <c r="D346" s="23" t="s">
        <v>685</v>
      </c>
      <c r="E346" s="27" t="s">
        <v>300</v>
      </c>
      <c r="F346" s="23" t="s">
        <v>685</v>
      </c>
      <c r="G346" s="23" t="s">
        <v>626</v>
      </c>
      <c r="H346" s="23" t="s">
        <v>685</v>
      </c>
    </row>
    <row r="347" spans="2:8" ht="12.75">
      <c r="B347" s="23" t="s">
        <v>1043</v>
      </c>
      <c r="C347" s="23" t="s">
        <v>1514</v>
      </c>
      <c r="D347" s="23" t="s">
        <v>685</v>
      </c>
      <c r="E347" s="27" t="s">
        <v>301</v>
      </c>
      <c r="F347" s="23" t="s">
        <v>686</v>
      </c>
      <c r="G347" s="23" t="s">
        <v>627</v>
      </c>
      <c r="H347" s="23" t="s">
        <v>686</v>
      </c>
    </row>
    <row r="348" spans="2:8" ht="12.75">
      <c r="B348" s="23" t="s">
        <v>1044</v>
      </c>
      <c r="C348" s="23" t="s">
        <v>1515</v>
      </c>
      <c r="D348" s="23" t="s">
        <v>685</v>
      </c>
      <c r="E348" s="27" t="s">
        <v>302</v>
      </c>
      <c r="F348" s="23" t="s">
        <v>686</v>
      </c>
      <c r="G348" s="23" t="s">
        <v>628</v>
      </c>
      <c r="H348" s="23" t="s">
        <v>686</v>
      </c>
    </row>
    <row r="349" spans="2:8" ht="12.75">
      <c r="B349" s="23" t="s">
        <v>1045</v>
      </c>
      <c r="C349" s="23" t="s">
        <v>1516</v>
      </c>
      <c r="D349" s="23" t="s">
        <v>686</v>
      </c>
      <c r="E349" s="27" t="s">
        <v>303</v>
      </c>
      <c r="F349" s="23" t="s">
        <v>685</v>
      </c>
      <c r="G349" s="23" t="s">
        <v>629</v>
      </c>
      <c r="H349" s="23" t="s">
        <v>686</v>
      </c>
    </row>
    <row r="350" spans="2:8" ht="12.75">
      <c r="B350" s="23" t="s">
        <v>1046</v>
      </c>
      <c r="C350" s="23" t="s">
        <v>1517</v>
      </c>
      <c r="D350" s="23" t="s">
        <v>686</v>
      </c>
      <c r="E350" s="27" t="s">
        <v>304</v>
      </c>
      <c r="F350" s="23" t="s">
        <v>685</v>
      </c>
      <c r="G350" s="23" t="s">
        <v>630</v>
      </c>
      <c r="H350" s="23" t="s">
        <v>685</v>
      </c>
    </row>
    <row r="351" spans="2:8" ht="12.75">
      <c r="B351" s="23" t="s">
        <v>1047</v>
      </c>
      <c r="C351" s="23" t="s">
        <v>1518</v>
      </c>
      <c r="D351" s="23" t="s">
        <v>685</v>
      </c>
      <c r="E351" s="27" t="s">
        <v>305</v>
      </c>
      <c r="F351" s="23" t="s">
        <v>685</v>
      </c>
      <c r="G351" s="23" t="s">
        <v>631</v>
      </c>
      <c r="H351" s="23" t="s">
        <v>686</v>
      </c>
    </row>
    <row r="352" spans="2:8" ht="12.75">
      <c r="B352" s="23" t="s">
        <v>1048</v>
      </c>
      <c r="C352" s="23" t="s">
        <v>1519</v>
      </c>
      <c r="D352" s="23" t="s">
        <v>685</v>
      </c>
      <c r="E352" s="27" t="s">
        <v>306</v>
      </c>
      <c r="F352" s="23" t="s">
        <v>685</v>
      </c>
      <c r="G352" s="23" t="s">
        <v>632</v>
      </c>
      <c r="H352" s="23" t="s">
        <v>685</v>
      </c>
    </row>
    <row r="353" spans="2:8" ht="12.75">
      <c r="B353" s="23" t="s">
        <v>1049</v>
      </c>
      <c r="C353" s="23" t="s">
        <v>1520</v>
      </c>
      <c r="D353" s="23" t="s">
        <v>685</v>
      </c>
      <c r="E353" s="27" t="s">
        <v>307</v>
      </c>
      <c r="F353" s="23" t="s">
        <v>686</v>
      </c>
      <c r="G353" s="23" t="s">
        <v>633</v>
      </c>
      <c r="H353" s="23" t="s">
        <v>686</v>
      </c>
    </row>
    <row r="354" spans="2:8" ht="12.75">
      <c r="B354" s="23" t="s">
        <v>1050</v>
      </c>
      <c r="C354" s="23" t="s">
        <v>1521</v>
      </c>
      <c r="D354" s="23" t="s">
        <v>685</v>
      </c>
      <c r="E354" s="27" t="s">
        <v>308</v>
      </c>
      <c r="F354" s="23" t="s">
        <v>686</v>
      </c>
      <c r="G354" s="23" t="s">
        <v>634</v>
      </c>
      <c r="H354" s="23" t="s">
        <v>685</v>
      </c>
    </row>
    <row r="355" spans="2:8" ht="12.75">
      <c r="B355" s="23" t="s">
        <v>1051</v>
      </c>
      <c r="C355" s="23" t="s">
        <v>1522</v>
      </c>
      <c r="D355" s="23" t="s">
        <v>686</v>
      </c>
      <c r="E355" s="27" t="s">
        <v>309</v>
      </c>
      <c r="F355" s="23" t="s">
        <v>686</v>
      </c>
      <c r="G355" s="23" t="s">
        <v>635</v>
      </c>
      <c r="H355" s="23" t="s">
        <v>686</v>
      </c>
    </row>
    <row r="356" spans="2:8" ht="12.75">
      <c r="B356" s="23" t="s">
        <v>1052</v>
      </c>
      <c r="C356" s="23" t="s">
        <v>1523</v>
      </c>
      <c r="D356" s="23" t="s">
        <v>685</v>
      </c>
      <c r="E356" s="27" t="s">
        <v>310</v>
      </c>
      <c r="F356" s="23" t="s">
        <v>685</v>
      </c>
      <c r="G356" s="23" t="s">
        <v>636</v>
      </c>
      <c r="H356" s="23" t="s">
        <v>686</v>
      </c>
    </row>
    <row r="357" spans="2:8" ht="12.75">
      <c r="B357" s="23" t="s">
        <v>1053</v>
      </c>
      <c r="C357" s="23" t="s">
        <v>1524</v>
      </c>
      <c r="D357" s="23" t="s">
        <v>686</v>
      </c>
      <c r="E357" s="27" t="s">
        <v>311</v>
      </c>
      <c r="F357" s="23" t="s">
        <v>685</v>
      </c>
      <c r="G357" s="23" t="s">
        <v>637</v>
      </c>
      <c r="H357" s="23" t="s">
        <v>685</v>
      </c>
    </row>
    <row r="358" spans="2:8" ht="12.75">
      <c r="B358" s="23" t="s">
        <v>1054</v>
      </c>
      <c r="C358" s="23" t="s">
        <v>1525</v>
      </c>
      <c r="D358" s="23" t="s">
        <v>685</v>
      </c>
      <c r="E358" s="27" t="s">
        <v>312</v>
      </c>
      <c r="F358" s="23" t="s">
        <v>685</v>
      </c>
      <c r="G358" s="23" t="s">
        <v>638</v>
      </c>
      <c r="H358" s="23" t="s">
        <v>686</v>
      </c>
    </row>
    <row r="359" spans="2:8" ht="12.75">
      <c r="B359" s="23" t="s">
        <v>1055</v>
      </c>
      <c r="C359" s="23" t="s">
        <v>1526</v>
      </c>
      <c r="D359" s="23" t="s">
        <v>685</v>
      </c>
      <c r="E359" s="27" t="s">
        <v>313</v>
      </c>
      <c r="F359" s="23" t="s">
        <v>686</v>
      </c>
      <c r="G359" s="23" t="s">
        <v>639</v>
      </c>
      <c r="H359" s="23" t="s">
        <v>685</v>
      </c>
    </row>
    <row r="360" spans="2:8" ht="12.75">
      <c r="B360" s="23" t="s">
        <v>1056</v>
      </c>
      <c r="C360" s="23" t="s">
        <v>1527</v>
      </c>
      <c r="D360" s="23" t="s">
        <v>686</v>
      </c>
      <c r="E360" s="27" t="s">
        <v>314</v>
      </c>
      <c r="F360" s="23" t="s">
        <v>686</v>
      </c>
      <c r="G360" s="23" t="s">
        <v>640</v>
      </c>
      <c r="H360" s="23" t="s">
        <v>686</v>
      </c>
    </row>
    <row r="361" spans="2:8" ht="12.75">
      <c r="B361" s="23" t="s">
        <v>1057</v>
      </c>
      <c r="C361" s="23" t="s">
        <v>1528</v>
      </c>
      <c r="D361" s="23" t="s">
        <v>685</v>
      </c>
      <c r="E361" s="27" t="s">
        <v>315</v>
      </c>
      <c r="F361" s="23" t="s">
        <v>686</v>
      </c>
      <c r="G361" s="23" t="s">
        <v>641</v>
      </c>
      <c r="H361" s="23" t="s">
        <v>686</v>
      </c>
    </row>
    <row r="362" spans="2:8" ht="12">
      <c r="B362" s="23" t="s">
        <v>1058</v>
      </c>
      <c r="G362" s="23" t="s">
        <v>642</v>
      </c>
      <c r="H362" s="23" t="s">
        <v>686</v>
      </c>
    </row>
    <row r="363" ht="12">
      <c r="B363" s="23" t="s">
        <v>1059</v>
      </c>
    </row>
    <row r="364" ht="12">
      <c r="B364" s="23" t="s">
        <v>1060</v>
      </c>
    </row>
    <row r="365" ht="12">
      <c r="B365" s="23" t="s">
        <v>1061</v>
      </c>
    </row>
    <row r="366" ht="12">
      <c r="B366" s="23" t="s">
        <v>1062</v>
      </c>
    </row>
    <row r="367" ht="12">
      <c r="B367" s="23" t="s">
        <v>1063</v>
      </c>
    </row>
    <row r="368" ht="12">
      <c r="B368" s="23" t="s">
        <v>1064</v>
      </c>
    </row>
    <row r="369" ht="12">
      <c r="B369" s="23" t="s">
        <v>1065</v>
      </c>
    </row>
    <row r="370" ht="12">
      <c r="B370" s="23" t="s">
        <v>1066</v>
      </c>
    </row>
    <row r="371" spans="2:8" ht="12.75">
      <c r="B371" s="23" t="s">
        <v>1067</v>
      </c>
      <c r="C371" s="23" t="s">
        <v>1529</v>
      </c>
      <c r="D371" s="23" t="s">
        <v>686</v>
      </c>
      <c r="E371" s="27" t="s">
        <v>316</v>
      </c>
      <c r="F371" s="23" t="s">
        <v>686</v>
      </c>
      <c r="G371" s="23" t="s">
        <v>643</v>
      </c>
      <c r="H371" s="23" t="s">
        <v>686</v>
      </c>
    </row>
    <row r="372" spans="2:8" ht="12.75">
      <c r="B372" s="23" t="s">
        <v>1068</v>
      </c>
      <c r="C372" s="23" t="s">
        <v>1530</v>
      </c>
      <c r="D372" s="23" t="s">
        <v>686</v>
      </c>
      <c r="E372" s="27" t="s">
        <v>317</v>
      </c>
      <c r="F372" s="23" t="s">
        <v>685</v>
      </c>
      <c r="G372" s="23" t="s">
        <v>644</v>
      </c>
      <c r="H372" s="23" t="s">
        <v>686</v>
      </c>
    </row>
    <row r="373" spans="2:8" ht="12.75">
      <c r="B373" s="23" t="s">
        <v>1069</v>
      </c>
      <c r="C373" s="23" t="s">
        <v>1531</v>
      </c>
      <c r="D373" s="23" t="s">
        <v>686</v>
      </c>
      <c r="E373" s="27" t="s">
        <v>318</v>
      </c>
      <c r="F373" s="23" t="s">
        <v>685</v>
      </c>
      <c r="G373" s="23" t="s">
        <v>645</v>
      </c>
      <c r="H373" s="23" t="s">
        <v>685</v>
      </c>
    </row>
    <row r="374" spans="2:8" ht="12.75">
      <c r="B374" s="23" t="s">
        <v>1070</v>
      </c>
      <c r="C374" s="23" t="s">
        <v>1532</v>
      </c>
      <c r="D374" s="23" t="s">
        <v>685</v>
      </c>
      <c r="E374" s="27" t="s">
        <v>319</v>
      </c>
      <c r="F374" s="23" t="s">
        <v>685</v>
      </c>
      <c r="G374" s="23" t="s">
        <v>646</v>
      </c>
      <c r="H374" s="23" t="s">
        <v>685</v>
      </c>
    </row>
    <row r="375" spans="2:8" ht="12.75">
      <c r="B375" s="23" t="s">
        <v>1071</v>
      </c>
      <c r="C375" s="25" t="s">
        <v>1533</v>
      </c>
      <c r="D375" s="23" t="s">
        <v>685</v>
      </c>
      <c r="E375" s="27" t="s">
        <v>320</v>
      </c>
      <c r="F375" s="23" t="s">
        <v>685</v>
      </c>
      <c r="G375" s="23" t="s">
        <v>647</v>
      </c>
      <c r="H375" s="23" t="s">
        <v>686</v>
      </c>
    </row>
    <row r="376" spans="2:8" ht="12.75">
      <c r="B376" s="23" t="s">
        <v>1072</v>
      </c>
      <c r="C376" s="25" t="s">
        <v>1534</v>
      </c>
      <c r="D376" s="23" t="s">
        <v>686</v>
      </c>
      <c r="E376" s="27" t="s">
        <v>321</v>
      </c>
      <c r="F376" s="23" t="s">
        <v>685</v>
      </c>
      <c r="G376" s="23" t="s">
        <v>648</v>
      </c>
      <c r="H376" s="23" t="s">
        <v>685</v>
      </c>
    </row>
    <row r="377" spans="2:8" ht="12.75">
      <c r="B377" s="23" t="s">
        <v>1073</v>
      </c>
      <c r="C377" s="25" t="s">
        <v>1535</v>
      </c>
      <c r="D377" s="23" t="s">
        <v>685</v>
      </c>
      <c r="E377" s="27" t="s">
        <v>322</v>
      </c>
      <c r="F377" s="23" t="s">
        <v>686</v>
      </c>
      <c r="G377" s="23" t="s">
        <v>649</v>
      </c>
      <c r="H377" s="23" t="s">
        <v>685</v>
      </c>
    </row>
    <row r="378" spans="2:8" ht="12.75">
      <c r="B378" s="23" t="s">
        <v>1074</v>
      </c>
      <c r="C378" s="25" t="s">
        <v>1536</v>
      </c>
      <c r="D378" s="23" t="s">
        <v>686</v>
      </c>
      <c r="E378" s="27" t="s">
        <v>323</v>
      </c>
      <c r="F378" s="23" t="s">
        <v>686</v>
      </c>
      <c r="G378" s="23" t="s">
        <v>650</v>
      </c>
      <c r="H378" s="23" t="s">
        <v>685</v>
      </c>
    </row>
    <row r="379" spans="2:8" ht="12.75">
      <c r="B379" s="23" t="s">
        <v>1075</v>
      </c>
      <c r="C379" s="25" t="s">
        <v>1537</v>
      </c>
      <c r="D379" s="23" t="s">
        <v>686</v>
      </c>
      <c r="E379" s="27" t="s">
        <v>324</v>
      </c>
      <c r="F379" s="23" t="s">
        <v>685</v>
      </c>
      <c r="G379" s="23" t="s">
        <v>651</v>
      </c>
      <c r="H379" s="23" t="s">
        <v>686</v>
      </c>
    </row>
    <row r="380" spans="2:8" ht="12.75">
      <c r="B380" s="23" t="s">
        <v>1076</v>
      </c>
      <c r="C380" s="25" t="s">
        <v>1538</v>
      </c>
      <c r="D380" s="23" t="s">
        <v>685</v>
      </c>
      <c r="E380" s="27" t="s">
        <v>325</v>
      </c>
      <c r="F380" s="23" t="s">
        <v>686</v>
      </c>
      <c r="G380" s="23" t="s">
        <v>652</v>
      </c>
      <c r="H380" s="23" t="s">
        <v>686</v>
      </c>
    </row>
    <row r="381" spans="2:8" ht="12.75">
      <c r="B381" s="23" t="s">
        <v>1077</v>
      </c>
      <c r="C381" s="25" t="s">
        <v>1539</v>
      </c>
      <c r="D381" s="23" t="s">
        <v>686</v>
      </c>
      <c r="E381" s="27" t="s">
        <v>326</v>
      </c>
      <c r="F381" s="23" t="s">
        <v>686</v>
      </c>
      <c r="G381" s="23" t="s">
        <v>653</v>
      </c>
      <c r="H381" s="23" t="s">
        <v>685</v>
      </c>
    </row>
    <row r="382" spans="2:8" ht="12.75">
      <c r="B382" s="23" t="s">
        <v>1078</v>
      </c>
      <c r="C382" s="25" t="s">
        <v>1540</v>
      </c>
      <c r="D382" s="23" t="s">
        <v>686</v>
      </c>
      <c r="E382" s="27" t="s">
        <v>327</v>
      </c>
      <c r="F382" s="23" t="s">
        <v>685</v>
      </c>
      <c r="G382" s="23" t="s">
        <v>654</v>
      </c>
      <c r="H382" s="23" t="s">
        <v>686</v>
      </c>
    </row>
    <row r="383" spans="2:8" ht="12.75">
      <c r="B383" s="23" t="s">
        <v>1079</v>
      </c>
      <c r="C383" s="25" t="s">
        <v>1541</v>
      </c>
      <c r="D383" s="23" t="s">
        <v>686</v>
      </c>
      <c r="E383" s="27" t="s">
        <v>328</v>
      </c>
      <c r="F383" s="23" t="s">
        <v>686</v>
      </c>
      <c r="G383" s="23" t="s">
        <v>655</v>
      </c>
      <c r="H383" s="23" t="s">
        <v>685</v>
      </c>
    </row>
    <row r="384" spans="2:8" ht="12.75">
      <c r="B384" s="23" t="s">
        <v>1080</v>
      </c>
      <c r="C384" s="23" t="s">
        <v>1542</v>
      </c>
      <c r="D384" s="23" t="s">
        <v>685</v>
      </c>
      <c r="E384" s="27" t="s">
        <v>329</v>
      </c>
      <c r="F384" s="23" t="s">
        <v>685</v>
      </c>
      <c r="G384" s="23" t="s">
        <v>656</v>
      </c>
      <c r="H384" s="23" t="s">
        <v>685</v>
      </c>
    </row>
    <row r="385" spans="2:8" ht="12.75">
      <c r="B385" s="23" t="s">
        <v>1081</v>
      </c>
      <c r="C385" s="23" t="s">
        <v>0</v>
      </c>
      <c r="D385" s="23" t="s">
        <v>685</v>
      </c>
      <c r="E385" s="27" t="s">
        <v>330</v>
      </c>
      <c r="F385" s="23" t="s">
        <v>686</v>
      </c>
      <c r="G385" s="23" t="s">
        <v>657</v>
      </c>
      <c r="H385" s="23" t="s">
        <v>685</v>
      </c>
    </row>
    <row r="386" spans="2:8" ht="12.75">
      <c r="B386" s="23" t="s">
        <v>1082</v>
      </c>
      <c r="C386" s="23" t="s">
        <v>1</v>
      </c>
      <c r="D386" s="23" t="s">
        <v>686</v>
      </c>
      <c r="E386" s="27" t="s">
        <v>331</v>
      </c>
      <c r="F386" s="23" t="s">
        <v>685</v>
      </c>
      <c r="G386" s="23" t="s">
        <v>658</v>
      </c>
      <c r="H386" s="23" t="s">
        <v>686</v>
      </c>
    </row>
    <row r="387" spans="2:8" ht="12.75">
      <c r="B387" s="23" t="s">
        <v>1083</v>
      </c>
      <c r="C387" s="23" t="s">
        <v>2</v>
      </c>
      <c r="D387" s="23" t="s">
        <v>686</v>
      </c>
      <c r="E387" s="27" t="s">
        <v>332</v>
      </c>
      <c r="F387" s="23" t="s">
        <v>686</v>
      </c>
      <c r="G387" s="23" t="s">
        <v>659</v>
      </c>
      <c r="H387" s="23" t="s">
        <v>686</v>
      </c>
    </row>
    <row r="388" spans="2:8" ht="12.75">
      <c r="B388" s="23" t="s">
        <v>1084</v>
      </c>
      <c r="C388" s="23" t="s">
        <v>3</v>
      </c>
      <c r="D388" s="23" t="s">
        <v>686</v>
      </c>
      <c r="E388" s="27" t="s">
        <v>333</v>
      </c>
      <c r="F388" s="23" t="s">
        <v>686</v>
      </c>
      <c r="G388" s="23" t="s">
        <v>660</v>
      </c>
      <c r="H388" s="23" t="s">
        <v>686</v>
      </c>
    </row>
    <row r="389" spans="2:8" ht="12.75">
      <c r="B389" s="23" t="s">
        <v>1085</v>
      </c>
      <c r="C389" s="23" t="s">
        <v>4</v>
      </c>
      <c r="D389" s="23" t="s">
        <v>686</v>
      </c>
      <c r="E389" s="27" t="s">
        <v>334</v>
      </c>
      <c r="F389" s="23" t="s">
        <v>686</v>
      </c>
      <c r="G389" s="23" t="s">
        <v>661</v>
      </c>
      <c r="H389" s="23" t="s">
        <v>686</v>
      </c>
    </row>
    <row r="390" spans="2:8" ht="12.75">
      <c r="B390" s="23" t="s">
        <v>1086</v>
      </c>
      <c r="C390" s="23" t="s">
        <v>5</v>
      </c>
      <c r="D390" s="23" t="s">
        <v>685</v>
      </c>
      <c r="E390" s="27" t="s">
        <v>335</v>
      </c>
      <c r="F390" s="23" t="s">
        <v>685</v>
      </c>
      <c r="G390" s="23" t="s">
        <v>662</v>
      </c>
      <c r="H390" s="23" t="s">
        <v>685</v>
      </c>
    </row>
    <row r="391" spans="2:8" ht="12.75">
      <c r="B391" s="23" t="s">
        <v>1087</v>
      </c>
      <c r="C391" s="23" t="s">
        <v>6</v>
      </c>
      <c r="D391" s="23" t="s">
        <v>686</v>
      </c>
      <c r="E391" s="27" t="s">
        <v>336</v>
      </c>
      <c r="F391" s="23" t="s">
        <v>685</v>
      </c>
      <c r="G391" s="23" t="s">
        <v>663</v>
      </c>
      <c r="H391" s="23" t="s">
        <v>686</v>
      </c>
    </row>
    <row r="392" spans="2:8" ht="12.75">
      <c r="B392" s="23" t="s">
        <v>1088</v>
      </c>
      <c r="C392" s="23" t="s">
        <v>7</v>
      </c>
      <c r="D392" s="23" t="s">
        <v>686</v>
      </c>
      <c r="E392" s="27" t="s">
        <v>337</v>
      </c>
      <c r="F392" s="23" t="s">
        <v>685</v>
      </c>
      <c r="G392" s="23" t="s">
        <v>664</v>
      </c>
      <c r="H392" s="23" t="s">
        <v>685</v>
      </c>
    </row>
    <row r="393" spans="2:8" ht="12.75">
      <c r="B393" s="23" t="s">
        <v>1089</v>
      </c>
      <c r="C393" s="23" t="s">
        <v>8</v>
      </c>
      <c r="D393" s="23" t="s">
        <v>686</v>
      </c>
      <c r="E393" s="27" t="s">
        <v>338</v>
      </c>
      <c r="F393" s="23" t="s">
        <v>685</v>
      </c>
      <c r="G393" s="23" t="s">
        <v>665</v>
      </c>
      <c r="H393" s="23" t="s">
        <v>686</v>
      </c>
    </row>
    <row r="394" spans="2:8" ht="12.75">
      <c r="B394" s="23" t="s">
        <v>1090</v>
      </c>
      <c r="C394" s="23" t="s">
        <v>9</v>
      </c>
      <c r="D394" s="23" t="s">
        <v>686</v>
      </c>
      <c r="E394" s="27" t="s">
        <v>339</v>
      </c>
      <c r="F394" s="23" t="s">
        <v>686</v>
      </c>
      <c r="G394" s="23" t="s">
        <v>666</v>
      </c>
      <c r="H394" s="23" t="s">
        <v>685</v>
      </c>
    </row>
    <row r="395" spans="2:8" ht="12.75">
      <c r="B395" s="23" t="s">
        <v>1091</v>
      </c>
      <c r="C395" s="23" t="s">
        <v>10</v>
      </c>
      <c r="D395" s="23" t="s">
        <v>686</v>
      </c>
      <c r="E395" s="27" t="s">
        <v>340</v>
      </c>
      <c r="F395" s="23" t="s">
        <v>685</v>
      </c>
      <c r="G395" s="23" t="s">
        <v>667</v>
      </c>
      <c r="H395" s="23" t="s">
        <v>685</v>
      </c>
    </row>
    <row r="396" spans="2:8" ht="12.75">
      <c r="B396" s="23" t="s">
        <v>1092</v>
      </c>
      <c r="C396" s="23" t="s">
        <v>11</v>
      </c>
      <c r="D396" s="23" t="s">
        <v>686</v>
      </c>
      <c r="E396" s="27" t="s">
        <v>341</v>
      </c>
      <c r="F396" s="23" t="s">
        <v>686</v>
      </c>
      <c r="G396" s="23" t="s">
        <v>668</v>
      </c>
      <c r="H396" s="23" t="s">
        <v>685</v>
      </c>
    </row>
    <row r="397" spans="2:8" ht="12.75">
      <c r="B397" s="23" t="s">
        <v>1093</v>
      </c>
      <c r="C397" s="23" t="s">
        <v>12</v>
      </c>
      <c r="D397" s="23" t="s">
        <v>685</v>
      </c>
      <c r="E397" s="27" t="s">
        <v>342</v>
      </c>
      <c r="F397" s="23" t="s">
        <v>686</v>
      </c>
      <c r="G397" s="23" t="s">
        <v>669</v>
      </c>
      <c r="H397" s="23" t="s">
        <v>686</v>
      </c>
    </row>
    <row r="398" spans="2:8" ht="12.75">
      <c r="B398" s="23" t="s">
        <v>1094</v>
      </c>
      <c r="C398" s="23" t="s">
        <v>13</v>
      </c>
      <c r="D398" s="23" t="s">
        <v>685</v>
      </c>
      <c r="E398" s="27" t="s">
        <v>343</v>
      </c>
      <c r="F398" s="23" t="s">
        <v>685</v>
      </c>
      <c r="G398" s="23" t="s">
        <v>670</v>
      </c>
      <c r="H398" s="23" t="s">
        <v>685</v>
      </c>
    </row>
    <row r="399" spans="2:8" ht="12.75">
      <c r="B399" s="23" t="s">
        <v>1095</v>
      </c>
      <c r="C399" s="23" t="s">
        <v>14</v>
      </c>
      <c r="D399" s="23" t="s">
        <v>686</v>
      </c>
      <c r="E399" s="27" t="s">
        <v>344</v>
      </c>
      <c r="F399" s="23" t="s">
        <v>686</v>
      </c>
      <c r="G399" s="23" t="s">
        <v>671</v>
      </c>
      <c r="H399" s="23" t="s">
        <v>685</v>
      </c>
    </row>
    <row r="400" spans="2:8" ht="12.75">
      <c r="B400" s="23" t="s">
        <v>1096</v>
      </c>
      <c r="C400" s="23" t="s">
        <v>15</v>
      </c>
      <c r="D400" s="23" t="s">
        <v>685</v>
      </c>
      <c r="E400" s="27" t="s">
        <v>345</v>
      </c>
      <c r="F400" s="23" t="s">
        <v>685</v>
      </c>
      <c r="G400" s="23" t="s">
        <v>672</v>
      </c>
      <c r="H400" s="23" t="s">
        <v>686</v>
      </c>
    </row>
    <row r="401" spans="2:8" ht="12.75">
      <c r="B401" s="23" t="s">
        <v>1097</v>
      </c>
      <c r="C401" s="23" t="s">
        <v>16</v>
      </c>
      <c r="D401" s="23" t="s">
        <v>685</v>
      </c>
      <c r="E401" s="27" t="s">
        <v>346</v>
      </c>
      <c r="F401" s="23" t="s">
        <v>686</v>
      </c>
      <c r="G401" s="23" t="s">
        <v>673</v>
      </c>
      <c r="H401" s="23" t="s">
        <v>686</v>
      </c>
    </row>
    <row r="402" spans="2:8" ht="12.75">
      <c r="B402" s="23" t="s">
        <v>1098</v>
      </c>
      <c r="C402" s="23" t="s">
        <v>17</v>
      </c>
      <c r="D402" s="23" t="s">
        <v>686</v>
      </c>
      <c r="E402" s="27" t="s">
        <v>347</v>
      </c>
      <c r="F402" s="23" t="s">
        <v>686</v>
      </c>
      <c r="G402" s="23" t="s">
        <v>674</v>
      </c>
      <c r="H402" s="23" t="s">
        <v>686</v>
      </c>
    </row>
    <row r="403" spans="2:8" ht="12.75">
      <c r="B403" s="23" t="s">
        <v>1099</v>
      </c>
      <c r="C403" s="23" t="s">
        <v>18</v>
      </c>
      <c r="D403" s="23" t="s">
        <v>685</v>
      </c>
      <c r="E403" s="27" t="s">
        <v>348</v>
      </c>
      <c r="F403" s="23" t="s">
        <v>686</v>
      </c>
      <c r="G403" s="23" t="s">
        <v>675</v>
      </c>
      <c r="H403" s="23" t="s">
        <v>685</v>
      </c>
    </row>
    <row r="404" spans="2:8" ht="12.75">
      <c r="B404" s="23" t="s">
        <v>1100</v>
      </c>
      <c r="C404" s="23" t="s">
        <v>19</v>
      </c>
      <c r="D404" s="23" t="s">
        <v>686</v>
      </c>
      <c r="E404" s="27" t="s">
        <v>349</v>
      </c>
      <c r="F404" s="23" t="s">
        <v>685</v>
      </c>
      <c r="G404" s="23" t="s">
        <v>676</v>
      </c>
      <c r="H404" s="23" t="s">
        <v>685</v>
      </c>
    </row>
    <row r="405" spans="2:8" ht="12.75">
      <c r="B405" s="23" t="s">
        <v>1101</v>
      </c>
      <c r="C405" s="23" t="s">
        <v>20</v>
      </c>
      <c r="D405" s="23" t="s">
        <v>685</v>
      </c>
      <c r="E405" s="27" t="s">
        <v>350</v>
      </c>
      <c r="F405" s="23" t="s">
        <v>686</v>
      </c>
      <c r="G405" s="23" t="s">
        <v>677</v>
      </c>
      <c r="H405" s="23" t="s">
        <v>686</v>
      </c>
    </row>
    <row r="406" spans="2:8" ht="12.75">
      <c r="B406" s="23" t="s">
        <v>1102</v>
      </c>
      <c r="C406" s="23" t="s">
        <v>21</v>
      </c>
      <c r="D406" s="23" t="s">
        <v>686</v>
      </c>
      <c r="E406" s="27" t="s">
        <v>351</v>
      </c>
      <c r="F406" s="23" t="s">
        <v>686</v>
      </c>
      <c r="G406" s="23" t="s">
        <v>678</v>
      </c>
      <c r="H406" s="23" t="s">
        <v>686</v>
      </c>
    </row>
    <row r="407" spans="2:8" ht="12.75">
      <c r="B407" s="23" t="s">
        <v>1103</v>
      </c>
      <c r="C407" s="23" t="s">
        <v>22</v>
      </c>
      <c r="D407" s="23" t="s">
        <v>686</v>
      </c>
      <c r="E407" s="27" t="s">
        <v>352</v>
      </c>
      <c r="F407" s="23" t="s">
        <v>685</v>
      </c>
      <c r="G407" s="23" t="s">
        <v>679</v>
      </c>
      <c r="H407" s="23" t="s">
        <v>685</v>
      </c>
    </row>
    <row r="408" spans="2:8" ht="12.75">
      <c r="B408" s="23" t="s">
        <v>1104</v>
      </c>
      <c r="C408" s="23" t="s">
        <v>23</v>
      </c>
      <c r="D408" s="23" t="s">
        <v>685</v>
      </c>
      <c r="E408" s="27" t="s">
        <v>353</v>
      </c>
      <c r="F408" s="23" t="s">
        <v>686</v>
      </c>
      <c r="G408" s="23" t="s">
        <v>680</v>
      </c>
      <c r="H408" s="23" t="s">
        <v>686</v>
      </c>
    </row>
    <row r="409" spans="2:8" ht="12.75">
      <c r="B409" s="23" t="s">
        <v>1105</v>
      </c>
      <c r="C409" s="23" t="s">
        <v>24</v>
      </c>
      <c r="D409" s="23" t="s">
        <v>685</v>
      </c>
      <c r="E409" s="27" t="s">
        <v>354</v>
      </c>
      <c r="F409" s="23" t="s">
        <v>686</v>
      </c>
      <c r="G409" s="23" t="s">
        <v>681</v>
      </c>
      <c r="H409" s="23" t="s">
        <v>686</v>
      </c>
    </row>
    <row r="410" spans="2:8" ht="12.75">
      <c r="B410" s="23" t="s">
        <v>1106</v>
      </c>
      <c r="C410" s="23" t="s">
        <v>25</v>
      </c>
      <c r="D410" s="23" t="s">
        <v>686</v>
      </c>
      <c r="E410" s="27" t="s">
        <v>355</v>
      </c>
      <c r="F410" s="23" t="s">
        <v>685</v>
      </c>
      <c r="G410" s="23" t="s">
        <v>682</v>
      </c>
      <c r="H410" s="23" t="s">
        <v>685</v>
      </c>
    </row>
    <row r="411" spans="2:8" ht="12.75">
      <c r="B411" s="23" t="s">
        <v>1107</v>
      </c>
      <c r="E411" s="27" t="s">
        <v>356</v>
      </c>
      <c r="F411" s="23" t="s">
        <v>686</v>
      </c>
      <c r="G411" s="23" t="s">
        <v>683</v>
      </c>
      <c r="H411" s="23" t="s">
        <v>686</v>
      </c>
    </row>
    <row r="412" spans="2:8" ht="12">
      <c r="B412" s="23" t="s">
        <v>1108</v>
      </c>
      <c r="G412" s="23" t="s">
        <v>684</v>
      </c>
      <c r="H412" s="23" t="s">
        <v>686</v>
      </c>
    </row>
    <row r="413" ht="12">
      <c r="B413" s="23" t="s">
        <v>1109</v>
      </c>
    </row>
    <row r="414" ht="12">
      <c r="B414" s="23" t="s">
        <v>1110</v>
      </c>
    </row>
    <row r="415" ht="12">
      <c r="B415" s="23" t="s">
        <v>1111</v>
      </c>
    </row>
    <row r="416" ht="12">
      <c r="B416" s="23" t="s">
        <v>1112</v>
      </c>
    </row>
    <row r="417" ht="12">
      <c r="B417" s="23" t="s">
        <v>1113</v>
      </c>
    </row>
    <row r="418" ht="12">
      <c r="B418" s="23" t="s">
        <v>1114</v>
      </c>
    </row>
    <row r="419" ht="12">
      <c r="B419" s="23" t="s">
        <v>1115</v>
      </c>
    </row>
    <row r="420" ht="12">
      <c r="B420" s="23" t="s">
        <v>1116</v>
      </c>
    </row>
    <row r="421" ht="12">
      <c r="B421" s="23" t="s">
        <v>1117</v>
      </c>
    </row>
    <row r="422" ht="12">
      <c r="B422" s="23" t="s">
        <v>1118</v>
      </c>
    </row>
    <row r="423" ht="12">
      <c r="B423" s="23" t="s">
        <v>1119</v>
      </c>
    </row>
    <row r="424" ht="12">
      <c r="B424" s="23" t="s">
        <v>1120</v>
      </c>
    </row>
    <row r="425" ht="12">
      <c r="B425" s="23" t="s">
        <v>1121</v>
      </c>
    </row>
    <row r="426" ht="12">
      <c r="B426" s="23" t="s">
        <v>1122</v>
      </c>
    </row>
    <row r="427" ht="12">
      <c r="B427" s="23" t="s">
        <v>1123</v>
      </c>
    </row>
    <row r="428" ht="12">
      <c r="B428" s="23" t="s">
        <v>1124</v>
      </c>
    </row>
    <row r="429" ht="12">
      <c r="B429" s="23" t="s">
        <v>1125</v>
      </c>
    </row>
    <row r="430" ht="12">
      <c r="B430" s="23" t="s">
        <v>1126</v>
      </c>
    </row>
    <row r="431" ht="12">
      <c r="B431" s="23" t="s">
        <v>1127</v>
      </c>
    </row>
    <row r="432" ht="12">
      <c r="B432" s="23" t="s">
        <v>1128</v>
      </c>
    </row>
    <row r="433" ht="12">
      <c r="B433" s="23" t="s">
        <v>1129</v>
      </c>
    </row>
    <row r="434" ht="12">
      <c r="B434" s="23" t="s">
        <v>1130</v>
      </c>
    </row>
    <row r="435" ht="12">
      <c r="B435" s="23" t="s">
        <v>1131</v>
      </c>
    </row>
    <row r="436" ht="12">
      <c r="B436" s="23" t="s">
        <v>1132</v>
      </c>
    </row>
    <row r="437" ht="12">
      <c r="B437" s="23" t="s">
        <v>1133</v>
      </c>
    </row>
    <row r="438" ht="12">
      <c r="B438" s="23" t="s">
        <v>1134</v>
      </c>
    </row>
    <row r="439" ht="12">
      <c r="B439" s="23" t="s">
        <v>1135</v>
      </c>
    </row>
    <row r="440" ht="12">
      <c r="B440" s="23" t="s">
        <v>1136</v>
      </c>
    </row>
    <row r="441" ht="12">
      <c r="B441" s="23" t="s">
        <v>1137</v>
      </c>
    </row>
    <row r="442" ht="12">
      <c r="B442" s="23" t="s">
        <v>1138</v>
      </c>
    </row>
    <row r="443" ht="12">
      <c r="B443" s="23" t="s">
        <v>1139</v>
      </c>
    </row>
    <row r="444" ht="12">
      <c r="B444" s="23" t="s">
        <v>1140</v>
      </c>
    </row>
    <row r="445" ht="12">
      <c r="B445" s="23" t="s">
        <v>1141</v>
      </c>
    </row>
    <row r="446" ht="12">
      <c r="B446" s="23" t="s">
        <v>1142</v>
      </c>
    </row>
    <row r="447" ht="12">
      <c r="B447" s="23" t="s">
        <v>1143</v>
      </c>
    </row>
    <row r="448" ht="12">
      <c r="B448" s="23" t="s">
        <v>1144</v>
      </c>
    </row>
    <row r="449" ht="12">
      <c r="B449" s="23" t="s">
        <v>1145</v>
      </c>
    </row>
    <row r="450" ht="12">
      <c r="B450" s="23" t="s">
        <v>1146</v>
      </c>
    </row>
    <row r="451" ht="12">
      <c r="B451" s="23" t="s">
        <v>1147</v>
      </c>
    </row>
    <row r="452" ht="12">
      <c r="B452" s="23" t="s">
        <v>1148</v>
      </c>
    </row>
    <row r="453" ht="12">
      <c r="B453" s="23" t="s">
        <v>1149</v>
      </c>
    </row>
    <row r="454" ht="12">
      <c r="B454" s="23" t="s">
        <v>1150</v>
      </c>
    </row>
    <row r="455" ht="12">
      <c r="B455" s="23" t="s">
        <v>1151</v>
      </c>
    </row>
    <row r="456" ht="12">
      <c r="B456" s="23" t="s">
        <v>1152</v>
      </c>
    </row>
    <row r="457" ht="12">
      <c r="B457" s="23" t="s">
        <v>1153</v>
      </c>
    </row>
    <row r="458" ht="12">
      <c r="B458" s="23" t="s">
        <v>1154</v>
      </c>
    </row>
    <row r="459" ht="12">
      <c r="B459" s="23" t="s">
        <v>1155</v>
      </c>
    </row>
    <row r="460" ht="12">
      <c r="B460" s="23" t="s">
        <v>1156</v>
      </c>
    </row>
    <row r="461" ht="12">
      <c r="B461" s="23" t="s">
        <v>1157</v>
      </c>
    </row>
    <row r="462" ht="12">
      <c r="B462" s="23" t="s">
        <v>1158</v>
      </c>
    </row>
    <row r="463" ht="12">
      <c r="B463" s="23" t="s">
        <v>1159</v>
      </c>
    </row>
    <row r="464" ht="12">
      <c r="B464" s="23" t="s">
        <v>1160</v>
      </c>
    </row>
    <row r="465" ht="12">
      <c r="B465" s="23" t="s">
        <v>1161</v>
      </c>
    </row>
    <row r="466" ht="12">
      <c r="B466" s="23" t="s">
        <v>1162</v>
      </c>
    </row>
    <row r="467" ht="12">
      <c r="B467" s="23" t="s">
        <v>1163</v>
      </c>
    </row>
    <row r="468" ht="12">
      <c r="B468" s="23" t="s">
        <v>1164</v>
      </c>
    </row>
    <row r="469" ht="12">
      <c r="B469" s="23" t="s">
        <v>1165</v>
      </c>
    </row>
    <row r="470" ht="12">
      <c r="B470" s="23" t="s">
        <v>1166</v>
      </c>
    </row>
    <row r="471" ht="12">
      <c r="B471" s="23" t="s">
        <v>1167</v>
      </c>
    </row>
    <row r="472" ht="12">
      <c r="B472" s="23" t="s">
        <v>1168</v>
      </c>
    </row>
    <row r="473" ht="12">
      <c r="B473" s="23" t="s">
        <v>1169</v>
      </c>
    </row>
    <row r="474" ht="12">
      <c r="B474" s="23" t="s">
        <v>1170</v>
      </c>
    </row>
    <row r="475" ht="12">
      <c r="B475" s="23" t="s">
        <v>1171</v>
      </c>
    </row>
    <row r="476" ht="12">
      <c r="B476" s="23" t="s">
        <v>1172</v>
      </c>
    </row>
    <row r="477" ht="12">
      <c r="B477" s="23" t="s">
        <v>1173</v>
      </c>
    </row>
    <row r="478" ht="12">
      <c r="B478" s="23" t="s">
        <v>1174</v>
      </c>
    </row>
    <row r="479" ht="12">
      <c r="B479" s="23" t="s">
        <v>1175</v>
      </c>
    </row>
    <row r="480" ht="12">
      <c r="B480" s="23" t="s">
        <v>1176</v>
      </c>
    </row>
    <row r="481" ht="12">
      <c r="B481" s="23" t="s">
        <v>1177</v>
      </c>
    </row>
    <row r="482" ht="12">
      <c r="B482" s="23" t="s">
        <v>1178</v>
      </c>
    </row>
    <row r="483" ht="12">
      <c r="B483" s="23" t="s">
        <v>1179</v>
      </c>
    </row>
    <row r="484" ht="12">
      <c r="B484" s="23" t="s">
        <v>1180</v>
      </c>
    </row>
    <row r="485" ht="12">
      <c r="B485" s="23" t="s">
        <v>1181</v>
      </c>
    </row>
    <row r="486" ht="12">
      <c r="B486" s="23" t="s">
        <v>1182</v>
      </c>
    </row>
    <row r="487" ht="12">
      <c r="B487" s="23" t="s">
        <v>1183</v>
      </c>
    </row>
    <row r="488" ht="12">
      <c r="B488" s="23" t="s">
        <v>1184</v>
      </c>
    </row>
    <row r="489" ht="12">
      <c r="B489" s="23" t="s">
        <v>1185</v>
      </c>
    </row>
    <row r="490" ht="12">
      <c r="B490" s="23" t="s">
        <v>1186</v>
      </c>
    </row>
    <row r="491" ht="12">
      <c r="B491" s="23" t="s">
        <v>1187</v>
      </c>
    </row>
    <row r="492" ht="12">
      <c r="B492" s="23" t="s">
        <v>1188</v>
      </c>
    </row>
    <row r="493" ht="12">
      <c r="B493" s="23" t="s">
        <v>1189</v>
      </c>
    </row>
    <row r="494" ht="12">
      <c r="B494" s="23" t="s">
        <v>1190</v>
      </c>
    </row>
    <row r="495" ht="12">
      <c r="B495" s="23" t="s">
        <v>1191</v>
      </c>
    </row>
    <row r="496" ht="12">
      <c r="B496" s="23" t="s">
        <v>1192</v>
      </c>
    </row>
    <row r="497" ht="12">
      <c r="B497" s="23" t="s">
        <v>1193</v>
      </c>
    </row>
    <row r="498" ht="12">
      <c r="B498" s="23" t="s">
        <v>1194</v>
      </c>
    </row>
    <row r="499" ht="12">
      <c r="B499" s="23" t="s">
        <v>1195</v>
      </c>
    </row>
    <row r="500" ht="12">
      <c r="B500" s="23" t="s">
        <v>1196</v>
      </c>
    </row>
    <row r="501" ht="12">
      <c r="B501" s="23" t="s">
        <v>1197</v>
      </c>
    </row>
    <row r="502" ht="12">
      <c r="B502" s="23" t="s">
        <v>1198</v>
      </c>
    </row>
    <row r="503" ht="12">
      <c r="B503" s="23" t="s">
        <v>1199</v>
      </c>
    </row>
    <row r="504" ht="12">
      <c r="B504" s="23" t="s">
        <v>1200</v>
      </c>
    </row>
    <row r="505" ht="12">
      <c r="B505" s="23" t="s">
        <v>1201</v>
      </c>
    </row>
    <row r="506" ht="12">
      <c r="B506" s="23" t="s">
        <v>1202</v>
      </c>
    </row>
    <row r="507" ht="12">
      <c r="B507" s="23" t="s">
        <v>1203</v>
      </c>
    </row>
    <row r="508" ht="12">
      <c r="B508" s="23" t="s">
        <v>1204</v>
      </c>
    </row>
    <row r="509" ht="12">
      <c r="B509" s="23" t="s">
        <v>1205</v>
      </c>
    </row>
    <row r="510" ht="12">
      <c r="B510" s="23" t="s">
        <v>1206</v>
      </c>
    </row>
    <row r="511" ht="12">
      <c r="B511" s="23" t="s">
        <v>1207</v>
      </c>
    </row>
    <row r="512" ht="12">
      <c r="B512" s="23" t="s">
        <v>1208</v>
      </c>
    </row>
    <row r="513" ht="12">
      <c r="B513" s="23" t="s">
        <v>1209</v>
      </c>
    </row>
    <row r="514" ht="12">
      <c r="B514" s="23" t="s">
        <v>1210</v>
      </c>
    </row>
    <row r="515" ht="12">
      <c r="B515" s="23" t="s">
        <v>1211</v>
      </c>
    </row>
    <row r="516" ht="12">
      <c r="B516" s="23" t="s">
        <v>1212</v>
      </c>
    </row>
    <row r="517" ht="12">
      <c r="B517" s="23" t="s">
        <v>1213</v>
      </c>
    </row>
    <row r="518" ht="12">
      <c r="B518" s="23" t="s">
        <v>1214</v>
      </c>
    </row>
    <row r="519" ht="12">
      <c r="B519" s="23" t="s">
        <v>1215</v>
      </c>
    </row>
    <row r="520" ht="12">
      <c r="B520" s="23" t="s">
        <v>1216</v>
      </c>
    </row>
  </sheetData>
  <sheetProtection password="D418" sheet="1" objects="1" scenarios="1"/>
  <mergeCells count="1">
    <mergeCell ref="H6:P6"/>
  </mergeCells>
  <printOptions/>
  <pageMargins left="0.75" right="0.75" top="1" bottom="1" header="0.512" footer="0.51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5"/>
  <dimension ref="A1:FX1001"/>
  <sheetViews>
    <sheetView zoomScalePageLayoutView="0" workbookViewId="0" topLeftCell="FM1">
      <selection activeCell="A1" sqref="A1:FL16384"/>
    </sheetView>
  </sheetViews>
  <sheetFormatPr defaultColWidth="9.00390625" defaultRowHeight="12.75"/>
  <cols>
    <col min="1" max="1" width="21.625" style="46" hidden="1" customWidth="1"/>
    <col min="2" max="3" width="10.375" style="46" hidden="1" customWidth="1"/>
    <col min="4" max="4" width="16.00390625" style="46" hidden="1" customWidth="1"/>
    <col min="5" max="19" width="10.375" style="46" hidden="1" customWidth="1"/>
    <col min="20" max="20" width="19.875" style="46" hidden="1" customWidth="1"/>
    <col min="21" max="21" width="8.125" style="46" hidden="1" customWidth="1"/>
    <col min="22" max="22" width="18.75390625" style="46" hidden="1" customWidth="1"/>
    <col min="23" max="23" width="15.75390625" style="46" hidden="1" customWidth="1"/>
    <col min="24" max="24" width="7.50390625" style="46" hidden="1" customWidth="1"/>
    <col min="25" max="25" width="21.75390625" style="46" hidden="1" customWidth="1"/>
    <col min="26" max="26" width="17.375" style="46" hidden="1" customWidth="1"/>
    <col min="27" max="27" width="9.625" style="46" hidden="1" customWidth="1"/>
    <col min="28" max="28" width="7.00390625" style="46" hidden="1" customWidth="1"/>
    <col min="29" max="29" width="1.37890625" style="46" hidden="1" customWidth="1"/>
    <col min="30" max="30" width="5.50390625" style="46" hidden="1" customWidth="1"/>
    <col min="31" max="31" width="8.25390625" style="46" hidden="1" customWidth="1"/>
    <col min="32" max="32" width="18.25390625" style="46" hidden="1" customWidth="1"/>
    <col min="33" max="33" width="1.75390625" style="46" hidden="1" customWidth="1"/>
    <col min="34" max="34" width="6.875" style="46" hidden="1" customWidth="1"/>
    <col min="35" max="35" width="1.4921875" style="46" hidden="1" customWidth="1"/>
    <col min="36" max="36" width="19.375" style="46" hidden="1" customWidth="1"/>
    <col min="37" max="37" width="2.625" style="46" hidden="1" customWidth="1"/>
    <col min="38" max="38" width="15.00390625" style="46" hidden="1" customWidth="1"/>
    <col min="39" max="40" width="11.625" style="46" hidden="1" customWidth="1"/>
    <col min="41" max="41" width="18.25390625" style="46" hidden="1" customWidth="1"/>
    <col min="42" max="49" width="11.625" style="46" hidden="1" customWidth="1"/>
    <col min="50" max="52" width="2.625" style="46" hidden="1" customWidth="1"/>
    <col min="53" max="53" width="19.75390625" style="46" hidden="1" customWidth="1"/>
    <col min="54" max="54" width="22.125" style="46" hidden="1" customWidth="1"/>
    <col min="55" max="55" width="17.375" style="46" hidden="1" customWidth="1"/>
    <col min="56" max="56" width="23.875" style="46" hidden="1" customWidth="1"/>
    <col min="57" max="57" width="16.25390625" style="46" hidden="1" customWidth="1"/>
    <col min="58" max="58" width="20.125" style="46" hidden="1" customWidth="1"/>
    <col min="59" max="59" width="13.875" style="46" hidden="1" customWidth="1"/>
    <col min="60" max="60" width="21.125" style="46" hidden="1" customWidth="1"/>
    <col min="61" max="61" width="10.375" style="46" hidden="1" customWidth="1"/>
    <col min="62" max="62" width="19.875" style="46" hidden="1" customWidth="1"/>
    <col min="63" max="63" width="10.375" style="46" hidden="1" customWidth="1"/>
    <col min="64" max="64" width="18.50390625" style="46" hidden="1" customWidth="1"/>
    <col min="65" max="65" width="10.375" style="46" hidden="1" customWidth="1"/>
    <col min="66" max="66" width="18.125" style="46" hidden="1" customWidth="1"/>
    <col min="67" max="67" width="10.375" style="46" hidden="1" customWidth="1"/>
    <col min="68" max="68" width="21.00390625" style="46" hidden="1" customWidth="1"/>
    <col min="69" max="69" width="10.375" style="46" hidden="1" customWidth="1"/>
    <col min="70" max="70" width="20.875" style="46" hidden="1" customWidth="1"/>
    <col min="71" max="130" width="10.375" style="46" hidden="1" customWidth="1"/>
    <col min="131" max="131" width="20.875" style="46" hidden="1" customWidth="1"/>
    <col min="132" max="132" width="33.25390625" style="46" hidden="1" customWidth="1"/>
    <col min="133" max="133" width="25.75390625" style="46" hidden="1" customWidth="1"/>
    <col min="134" max="134" width="10.375" style="46" hidden="1" customWidth="1"/>
    <col min="135" max="135" width="6.75390625" style="46" hidden="1" customWidth="1"/>
    <col min="136" max="136" width="94.125" style="46" hidden="1" customWidth="1"/>
    <col min="137" max="137" width="4.625" style="46" hidden="1" customWidth="1"/>
    <col min="138" max="138" width="8.75390625" style="46" hidden="1" customWidth="1"/>
    <col min="139" max="145" width="1.4921875" style="46" hidden="1" customWidth="1"/>
    <col min="146" max="146" width="14.625" style="46" hidden="1" customWidth="1"/>
    <col min="147" max="147" width="9.75390625" style="46" hidden="1" customWidth="1"/>
    <col min="148" max="150" width="8.75390625" style="46" hidden="1" customWidth="1"/>
    <col min="151" max="151" width="8.75390625" style="55" hidden="1" customWidth="1"/>
    <col min="152" max="159" width="6.25390625" style="55" hidden="1" customWidth="1"/>
    <col min="160" max="160" width="5.75390625" style="55" hidden="1" customWidth="1"/>
    <col min="161" max="163" width="8.75390625" style="55" hidden="1" customWidth="1"/>
    <col min="164" max="164" width="14.375" style="55" hidden="1" customWidth="1"/>
    <col min="165" max="165" width="8.75390625" style="55" hidden="1" customWidth="1"/>
    <col min="166" max="166" width="9.375" style="55" hidden="1" customWidth="1"/>
    <col min="167" max="167" width="7.00390625" style="55" hidden="1" customWidth="1"/>
    <col min="168" max="168" width="15.625" style="55" hidden="1" customWidth="1"/>
    <col min="169" max="201" width="8.75390625" style="55" customWidth="1"/>
    <col min="202" max="16384" width="8.75390625" style="46" customWidth="1"/>
  </cols>
  <sheetData>
    <row r="1" spans="1:167" ht="18" customHeight="1" thickTop="1">
      <c r="A1" s="35"/>
      <c r="B1" s="35"/>
      <c r="C1" s="36"/>
      <c r="D1" s="35"/>
      <c r="E1" s="35"/>
      <c r="F1" s="35"/>
      <c r="G1" s="35"/>
      <c r="H1" s="35"/>
      <c r="I1" s="35"/>
      <c r="J1" s="35">
        <v>10</v>
      </c>
      <c r="K1" s="35">
        <v>11</v>
      </c>
      <c r="L1" s="35">
        <v>12</v>
      </c>
      <c r="M1" s="35">
        <v>13</v>
      </c>
      <c r="N1" s="35">
        <v>14</v>
      </c>
      <c r="O1" s="35">
        <v>15</v>
      </c>
      <c r="P1" s="35">
        <v>16</v>
      </c>
      <c r="Q1" s="35">
        <v>17</v>
      </c>
      <c r="R1" s="35">
        <v>18</v>
      </c>
      <c r="S1" s="35">
        <v>19</v>
      </c>
      <c r="T1" s="37"/>
      <c r="U1" s="38"/>
      <c r="V1" s="38"/>
      <c r="W1" s="38"/>
      <c r="X1" s="39" t="s">
        <v>1543</v>
      </c>
      <c r="Y1" s="40" t="s">
        <v>2120</v>
      </c>
      <c r="Z1" s="41">
        <f>T6</f>
        <v>45352.84663194444</v>
      </c>
      <c r="AA1" s="42">
        <f>100-(YEAR(Z1)-2000)</f>
        <v>76</v>
      </c>
      <c r="AB1" s="39"/>
      <c r="AC1" s="39"/>
      <c r="AD1" s="39"/>
      <c r="AE1" s="39"/>
      <c r="AF1" s="43">
        <v>45352.84646990741</v>
      </c>
      <c r="AG1" s="39"/>
      <c r="AH1" s="44">
        <f>IF(AF1&lt;AF3,0,1)</f>
        <v>0</v>
      </c>
      <c r="AI1" s="39"/>
      <c r="AJ1" s="45">
        <f>AF1</f>
        <v>45352.84646990741</v>
      </c>
      <c r="AK1" s="35"/>
      <c r="AL1" s="123" t="s">
        <v>2096</v>
      </c>
      <c r="AM1" s="124">
        <v>2</v>
      </c>
      <c r="AN1" s="125">
        <f>IF(AM1=11,AP5,IF(AM2=11,AP9,AM1))</f>
        <v>2</v>
      </c>
      <c r="AO1" s="126" t="s">
        <v>2099</v>
      </c>
      <c r="AP1" s="124">
        <f>AN1*2+1</f>
        <v>5</v>
      </c>
      <c r="AQ1" s="127"/>
      <c r="AR1" s="35"/>
      <c r="AS1" s="35"/>
      <c r="AT1" s="35"/>
      <c r="AU1" s="35"/>
      <c r="AV1" s="35"/>
      <c r="AW1" s="35"/>
      <c r="AX1" s="35"/>
      <c r="AY1" s="35"/>
      <c r="AZ1" s="35"/>
      <c r="BA1" s="35">
        <v>53</v>
      </c>
      <c r="BB1" s="35">
        <v>54</v>
      </c>
      <c r="BC1" s="35">
        <v>55</v>
      </c>
      <c r="BD1" s="35">
        <v>56</v>
      </c>
      <c r="BE1" s="35">
        <v>57</v>
      </c>
      <c r="BF1" s="35">
        <v>58</v>
      </c>
      <c r="BG1" s="35">
        <v>59</v>
      </c>
      <c r="BH1" s="35">
        <v>60</v>
      </c>
      <c r="BI1" s="35">
        <v>61</v>
      </c>
      <c r="BJ1" s="35">
        <v>62</v>
      </c>
      <c r="BK1" s="35">
        <v>63</v>
      </c>
      <c r="BL1" s="35">
        <v>64</v>
      </c>
      <c r="BM1" s="35">
        <v>65</v>
      </c>
      <c r="BN1" s="35">
        <v>66</v>
      </c>
      <c r="BO1" s="35">
        <v>67</v>
      </c>
      <c r="BP1" s="35">
        <v>68</v>
      </c>
      <c r="BQ1" s="35">
        <v>69</v>
      </c>
      <c r="BR1" s="35">
        <v>70</v>
      </c>
      <c r="BS1" s="35">
        <v>71</v>
      </c>
      <c r="BT1" s="35">
        <v>72</v>
      </c>
      <c r="BU1" s="35">
        <v>73</v>
      </c>
      <c r="BV1" s="35">
        <v>74</v>
      </c>
      <c r="BW1" s="35">
        <v>75</v>
      </c>
      <c r="BX1" s="35">
        <v>76</v>
      </c>
      <c r="BY1" s="35">
        <v>77</v>
      </c>
      <c r="BZ1" s="35">
        <v>78</v>
      </c>
      <c r="CA1" s="35">
        <v>79</v>
      </c>
      <c r="CB1" s="35">
        <v>80</v>
      </c>
      <c r="CC1" s="35">
        <v>81</v>
      </c>
      <c r="CD1" s="35">
        <v>82</v>
      </c>
      <c r="CE1" s="35">
        <v>83</v>
      </c>
      <c r="CF1" s="35">
        <v>84</v>
      </c>
      <c r="CG1" s="35">
        <v>85</v>
      </c>
      <c r="CH1" s="35">
        <v>86</v>
      </c>
      <c r="CI1" s="35">
        <v>87</v>
      </c>
      <c r="CJ1" s="35">
        <v>88</v>
      </c>
      <c r="CK1" s="35">
        <v>89</v>
      </c>
      <c r="CL1" s="35">
        <v>90</v>
      </c>
      <c r="CM1" s="35">
        <v>91</v>
      </c>
      <c r="CN1" s="35">
        <v>92</v>
      </c>
      <c r="CO1" s="35">
        <v>93</v>
      </c>
      <c r="CP1" s="35">
        <v>94</v>
      </c>
      <c r="CQ1" s="35">
        <v>95</v>
      </c>
      <c r="CR1" s="35">
        <v>96</v>
      </c>
      <c r="CS1" s="35">
        <v>97</v>
      </c>
      <c r="CT1" s="35">
        <v>98</v>
      </c>
      <c r="CU1" s="35">
        <v>99</v>
      </c>
      <c r="CV1" s="35">
        <v>100</v>
      </c>
      <c r="CW1" s="35">
        <v>101</v>
      </c>
      <c r="CX1" s="35">
        <v>102</v>
      </c>
      <c r="CY1" s="35">
        <v>103</v>
      </c>
      <c r="CZ1" s="35">
        <v>104</v>
      </c>
      <c r="DA1" s="35">
        <v>105</v>
      </c>
      <c r="DB1" s="35">
        <v>106</v>
      </c>
      <c r="DC1" s="35">
        <v>107</v>
      </c>
      <c r="DD1" s="35">
        <v>108</v>
      </c>
      <c r="DE1" s="35">
        <v>109</v>
      </c>
      <c r="DF1" s="35">
        <v>110</v>
      </c>
      <c r="DG1" s="35">
        <v>111</v>
      </c>
      <c r="DH1" s="35">
        <v>112</v>
      </c>
      <c r="DI1" s="35">
        <v>113</v>
      </c>
      <c r="DJ1" s="35">
        <v>114</v>
      </c>
      <c r="DK1" s="35">
        <v>115</v>
      </c>
      <c r="DL1" s="35">
        <v>116</v>
      </c>
      <c r="DM1" s="35">
        <v>117</v>
      </c>
      <c r="DN1" s="35">
        <v>118</v>
      </c>
      <c r="DO1" s="35">
        <v>119</v>
      </c>
      <c r="DP1" s="35">
        <v>120</v>
      </c>
      <c r="DQ1" s="35">
        <v>121</v>
      </c>
      <c r="DR1" s="35">
        <v>122</v>
      </c>
      <c r="DS1" s="35">
        <v>123</v>
      </c>
      <c r="DT1" s="35">
        <v>124</v>
      </c>
      <c r="DU1" s="35">
        <v>125</v>
      </c>
      <c r="DV1" s="35">
        <v>126</v>
      </c>
      <c r="DW1" s="35">
        <v>127</v>
      </c>
      <c r="DX1" s="35">
        <v>128</v>
      </c>
      <c r="DY1" s="35">
        <v>129</v>
      </c>
      <c r="DZ1" s="35">
        <v>130</v>
      </c>
      <c r="EF1" s="47"/>
      <c r="EG1" s="47"/>
      <c r="EH1" s="47"/>
      <c r="EI1" s="47"/>
      <c r="EJ1" s="47"/>
      <c r="EK1" s="47"/>
      <c r="EL1" s="47"/>
      <c r="EM1" s="47"/>
      <c r="EN1" s="47"/>
      <c r="EO1" s="47"/>
      <c r="EP1" s="47"/>
      <c r="EQ1" s="47"/>
      <c r="ER1" s="47"/>
      <c r="ES1" s="47"/>
      <c r="ET1" s="47"/>
      <c r="EU1" s="62"/>
      <c r="EV1" s="62"/>
      <c r="FD1" s="62"/>
      <c r="FE1" s="62"/>
      <c r="FG1" s="150"/>
      <c r="FH1" s="150"/>
      <c r="FI1" s="150"/>
      <c r="FJ1" s="150"/>
      <c r="FK1" s="150"/>
    </row>
    <row r="2" spans="1:170" ht="18" customHeight="1">
      <c r="A2" s="36"/>
      <c r="B2" s="48"/>
      <c r="C2" s="36"/>
      <c r="D2" s="35"/>
      <c r="E2" s="35"/>
      <c r="F2" s="35"/>
      <c r="G2" s="35"/>
      <c r="H2" s="35"/>
      <c r="I2" s="35"/>
      <c r="M2" s="35"/>
      <c r="T2" s="49"/>
      <c r="U2" s="50">
        <v>1</v>
      </c>
      <c r="V2" s="51" t="s">
        <v>1544</v>
      </c>
      <c r="W2" s="51">
        <v>7000</v>
      </c>
      <c r="X2" s="35"/>
      <c r="Y2" s="35" t="s">
        <v>1591</v>
      </c>
      <c r="Z2" s="35"/>
      <c r="AA2" s="35">
        <f>MINUTE(Z1)</f>
        <v>19</v>
      </c>
      <c r="AB2" s="35"/>
      <c r="AC2" s="35"/>
      <c r="AD2" s="35"/>
      <c r="AE2" s="35"/>
      <c r="AF2" s="52">
        <v>45357.84746527778</v>
      </c>
      <c r="AG2" s="35"/>
      <c r="AH2" s="35"/>
      <c r="AI2" s="35"/>
      <c r="AJ2" s="53">
        <f>AF2</f>
        <v>45357.84746527778</v>
      </c>
      <c r="AL2" s="128" t="s">
        <v>2097</v>
      </c>
      <c r="AM2" s="129">
        <v>3</v>
      </c>
      <c r="AN2" s="130">
        <f>IF(AM1=11,AP6,IF(AM2=11,AP10,AM2))</f>
        <v>3</v>
      </c>
      <c r="AO2" s="129" t="s">
        <v>2100</v>
      </c>
      <c r="AP2" s="129">
        <f>AN2*50+AN3-30</f>
        <v>120</v>
      </c>
      <c r="AQ2" s="131"/>
      <c r="EA2" s="46" t="str">
        <f>MID(EC22,1,3)</f>
        <v>C:\</v>
      </c>
      <c r="EF2" s="47"/>
      <c r="EG2" s="47"/>
      <c r="EH2" s="47"/>
      <c r="EI2" s="47"/>
      <c r="EJ2" s="47"/>
      <c r="EK2" s="47"/>
      <c r="EL2" s="47"/>
      <c r="EM2" s="47"/>
      <c r="EN2" s="47"/>
      <c r="EO2" s="47"/>
      <c r="EP2" s="47"/>
      <c r="EQ2" s="47"/>
      <c r="ER2" s="47"/>
      <c r="ES2" s="47"/>
      <c r="ET2" s="47"/>
      <c r="EU2" s="62"/>
      <c r="EV2" s="62"/>
      <c r="EW2" s="176" t="s">
        <v>2119</v>
      </c>
      <c r="EX2" s="176"/>
      <c r="EY2" s="176"/>
      <c r="EZ2" s="176"/>
      <c r="FA2" s="176"/>
      <c r="FB2" s="176"/>
      <c r="FC2" s="176"/>
      <c r="FD2" s="62"/>
      <c r="FE2" s="62"/>
      <c r="FF2" s="167" t="s">
        <v>2114</v>
      </c>
      <c r="FG2" s="167"/>
      <c r="FH2" s="167"/>
      <c r="FI2" s="167"/>
      <c r="FJ2" s="167"/>
      <c r="FK2" s="167"/>
      <c r="FN2" s="54" t="s">
        <v>1545</v>
      </c>
    </row>
    <row r="3" spans="1:170" ht="18" customHeight="1">
      <c r="A3" s="36"/>
      <c r="B3" s="48"/>
      <c r="C3" s="36"/>
      <c r="D3" s="35"/>
      <c r="E3" s="35"/>
      <c r="F3" s="35"/>
      <c r="G3" s="35"/>
      <c r="H3" s="35"/>
      <c r="I3" s="35"/>
      <c r="T3" s="49" t="s">
        <v>2122</v>
      </c>
      <c r="U3" s="50">
        <v>15</v>
      </c>
      <c r="V3" s="56" t="s">
        <v>1546</v>
      </c>
      <c r="W3" s="51" t="s">
        <v>2122</v>
      </c>
      <c r="X3" s="57" t="s">
        <v>2115</v>
      </c>
      <c r="Y3" s="58" t="s">
        <v>1547</v>
      </c>
      <c r="Z3" s="59" t="s">
        <v>1548</v>
      </c>
      <c r="AA3" s="35">
        <f>SECOND(Z1)</f>
        <v>9</v>
      </c>
      <c r="AB3" s="35"/>
      <c r="AC3" s="35"/>
      <c r="AD3" s="35"/>
      <c r="AE3" s="35"/>
      <c r="AF3" s="52">
        <v>45352.84746527778</v>
      </c>
      <c r="AG3" s="35"/>
      <c r="AH3" s="35"/>
      <c r="AI3" s="35"/>
      <c r="AJ3" s="60"/>
      <c r="AL3" s="128" t="s">
        <v>2098</v>
      </c>
      <c r="AM3" s="129"/>
      <c r="AN3" s="130">
        <f>IF(AM1=11,AP7,IF(AM2=11,AP11,AM3))</f>
        <v>0</v>
      </c>
      <c r="AO3" s="129"/>
      <c r="AP3" s="129"/>
      <c r="AQ3" s="131"/>
      <c r="EF3" s="177" t="s">
        <v>1550</v>
      </c>
      <c r="EG3" s="47"/>
      <c r="EH3" s="163"/>
      <c r="EI3" s="47"/>
      <c r="EJ3" s="47"/>
      <c r="EK3" s="47"/>
      <c r="EL3" s="47"/>
      <c r="EM3" s="47"/>
      <c r="EN3" s="47"/>
      <c r="EO3" s="47"/>
      <c r="EP3" s="61"/>
      <c r="EQ3" s="62"/>
      <c r="ER3" s="47"/>
      <c r="ES3" s="47"/>
      <c r="ET3" s="47"/>
      <c r="EU3" s="62"/>
      <c r="EV3" s="62"/>
      <c r="EW3" s="176"/>
      <c r="EX3" s="176"/>
      <c r="EY3" s="176"/>
      <c r="EZ3" s="176"/>
      <c r="FA3" s="176"/>
      <c r="FB3" s="176"/>
      <c r="FC3" s="176"/>
      <c r="FD3" s="62"/>
      <c r="FE3" s="62"/>
      <c r="FF3" s="167"/>
      <c r="FG3" s="167"/>
      <c r="FH3" s="167"/>
      <c r="FI3" s="167"/>
      <c r="FJ3" s="167"/>
      <c r="FK3" s="167"/>
      <c r="FN3" s="54"/>
    </row>
    <row r="4" spans="1:180" ht="18" customHeight="1">
      <c r="A4" s="36"/>
      <c r="B4" s="48"/>
      <c r="C4" s="36"/>
      <c r="D4" s="35"/>
      <c r="E4" s="35"/>
      <c r="F4" s="35"/>
      <c r="G4" s="35"/>
      <c r="H4" s="35"/>
      <c r="I4" s="35"/>
      <c r="T4" s="49" t="s">
        <v>2124</v>
      </c>
      <c r="U4" s="50">
        <v>6998</v>
      </c>
      <c r="V4" s="56" t="s">
        <v>1551</v>
      </c>
      <c r="W4" s="51" t="s">
        <v>2125</v>
      </c>
      <c r="X4" s="57" t="str">
        <f>IF(T4=W4,"OK","NO")</f>
        <v>OK</v>
      </c>
      <c r="Y4" s="35"/>
      <c r="Z4" s="35"/>
      <c r="AA4" s="57">
        <f>IF(Z6=0,"",AA2*100+AA3+(DAY(Z1)+27)*10000)</f>
      </c>
      <c r="AB4" s="35"/>
      <c r="AC4" s="35"/>
      <c r="AD4" s="35"/>
      <c r="AE4" s="35"/>
      <c r="AF4" s="63">
        <f>IF(AF3&lt;AF2,IF(AF3&gt;AF1,0,1),1)</f>
        <v>0</v>
      </c>
      <c r="AG4" s="64"/>
      <c r="AH4" s="64"/>
      <c r="AI4" s="64"/>
      <c r="AJ4" s="60"/>
      <c r="AL4" s="128"/>
      <c r="AM4" s="129"/>
      <c r="AN4" s="129"/>
      <c r="AO4" s="129"/>
      <c r="AP4" s="129"/>
      <c r="AQ4" s="131"/>
      <c r="EF4" s="177"/>
      <c r="EG4" s="47"/>
      <c r="EH4" s="163"/>
      <c r="EI4" s="47"/>
      <c r="EJ4" s="47"/>
      <c r="EK4" s="47"/>
      <c r="EL4" s="47"/>
      <c r="EM4" s="47"/>
      <c r="EN4" s="47"/>
      <c r="EO4" s="47"/>
      <c r="EP4" s="65"/>
      <c r="EQ4" s="62"/>
      <c r="ER4" s="47"/>
      <c r="ES4" s="47"/>
      <c r="ET4" s="47"/>
      <c r="EU4" s="62"/>
      <c r="EV4" s="62"/>
      <c r="FD4" s="62"/>
      <c r="FE4" s="62"/>
      <c r="FF4" s="164" t="str">
        <f>"　下の「フォルダの作成」ボタンをクリックすると、このファイルがある位置に新しいフォルダ "&amp;Y1&amp;" を作成し、その中に必要なファイルを自動的に作成します"</f>
        <v>　下の「フォルダの作成」ボタンをクリックすると、このファイルがある位置に新しいフォルダ Asumipasov を作成し、その中に必要なファイルを自動的に作成します</v>
      </c>
      <c r="FG4" s="164"/>
      <c r="FH4" s="164"/>
      <c r="FI4" s="164"/>
      <c r="FJ4" s="164"/>
      <c r="FK4" s="164"/>
      <c r="FN4" s="54" t="s">
        <v>1552</v>
      </c>
      <c r="FS4" s="62"/>
      <c r="FT4" s="62"/>
      <c r="FU4" s="62"/>
      <c r="FV4" s="62"/>
      <c r="FW4" s="62"/>
      <c r="FX4" s="62"/>
    </row>
    <row r="5" spans="1:180" ht="18" customHeight="1">
      <c r="A5" s="36"/>
      <c r="B5" s="48"/>
      <c r="C5" s="36"/>
      <c r="D5" s="35"/>
      <c r="E5" s="35"/>
      <c r="F5" s="35"/>
      <c r="G5" s="35"/>
      <c r="H5" s="35"/>
      <c r="I5" s="35"/>
      <c r="T5" s="49"/>
      <c r="U5" s="50">
        <v>6999</v>
      </c>
      <c r="V5" s="56" t="s">
        <v>1547</v>
      </c>
      <c r="W5" s="51" t="s">
        <v>2115</v>
      </c>
      <c r="X5" s="35"/>
      <c r="Y5" s="35"/>
      <c r="Z5" s="35"/>
      <c r="AA5" s="35"/>
      <c r="AB5" s="35"/>
      <c r="AC5" s="35"/>
      <c r="AD5" s="35"/>
      <c r="AE5" s="35"/>
      <c r="AF5" s="35"/>
      <c r="AG5" s="35"/>
      <c r="AH5" s="35"/>
      <c r="AI5" s="35"/>
      <c r="AJ5" s="60"/>
      <c r="AL5" s="128" t="s">
        <v>2101</v>
      </c>
      <c r="AM5" s="129">
        <v>37</v>
      </c>
      <c r="AN5" s="129"/>
      <c r="AO5" s="129" t="s">
        <v>2103</v>
      </c>
      <c r="AP5" s="129">
        <f>MID(AM3,1,1)</f>
      </c>
      <c r="AQ5" s="131"/>
      <c r="DP5" s="135"/>
      <c r="EF5" s="165" t="s">
        <v>2116</v>
      </c>
      <c r="EG5" s="47"/>
      <c r="EH5" s="47"/>
      <c r="EI5" s="47"/>
      <c r="EJ5" s="47"/>
      <c r="EK5" s="47"/>
      <c r="EL5" s="47"/>
      <c r="EM5" s="47"/>
      <c r="EN5" s="47"/>
      <c r="EO5" s="47"/>
      <c r="EP5" s="61"/>
      <c r="EQ5" s="66"/>
      <c r="ER5" s="47"/>
      <c r="ES5" s="47"/>
      <c r="ET5" s="47"/>
      <c r="EU5" s="62"/>
      <c r="EV5" s="166" t="s">
        <v>1554</v>
      </c>
      <c r="EW5" s="166"/>
      <c r="EX5" s="166"/>
      <c r="EY5" s="166"/>
      <c r="EZ5" s="166"/>
      <c r="FA5" s="166"/>
      <c r="FB5" s="166"/>
      <c r="FC5" s="166"/>
      <c r="FD5" s="166"/>
      <c r="FE5" s="62"/>
      <c r="FF5" s="164"/>
      <c r="FG5" s="164"/>
      <c r="FH5" s="164"/>
      <c r="FI5" s="164"/>
      <c r="FJ5" s="164"/>
      <c r="FK5" s="164"/>
      <c r="FS5" s="62"/>
      <c r="FT5" s="62"/>
      <c r="FU5" s="62"/>
      <c r="FV5" s="62"/>
      <c r="FW5" s="62"/>
      <c r="FX5" s="62"/>
    </row>
    <row r="6" spans="1:180" ht="18" customHeight="1">
      <c r="A6" s="36"/>
      <c r="B6" s="48"/>
      <c r="C6" s="36"/>
      <c r="D6" s="35"/>
      <c r="G6" s="35"/>
      <c r="H6" s="35"/>
      <c r="T6" s="67">
        <v>45352.84663194444</v>
      </c>
      <c r="U6" s="50">
        <v>7000</v>
      </c>
      <c r="V6" s="56" t="s">
        <v>1555</v>
      </c>
      <c r="W6" s="68">
        <v>45352.84663194444</v>
      </c>
      <c r="X6" s="57" t="str">
        <f>IF(T6=W6,"OK","NO")</f>
        <v>OK</v>
      </c>
      <c r="Y6" s="51"/>
      <c r="Z6" s="69">
        <v>0</v>
      </c>
      <c r="AA6" s="70">
        <f>IF(AND(Z3="OK",X10="OK"),0,1)</f>
        <v>1</v>
      </c>
      <c r="AB6" s="35"/>
      <c r="AC6" s="35"/>
      <c r="AD6" s="71">
        <f>IF(AND(AF4=0,AB10="OK"),0,1)</f>
        <v>0</v>
      </c>
      <c r="AE6" s="35">
        <v>5</v>
      </c>
      <c r="AF6" s="35"/>
      <c r="AG6" s="35"/>
      <c r="AH6" s="35"/>
      <c r="AI6" s="35"/>
      <c r="AJ6" s="60"/>
      <c r="AL6" s="128" t="s">
        <v>2102</v>
      </c>
      <c r="AM6" s="129">
        <v>5</v>
      </c>
      <c r="AN6" s="129"/>
      <c r="AO6" s="129" t="e">
        <f>CODE(UPPER(MID(AM3,2,1)))-64</f>
        <v>#VALUE!</v>
      </c>
      <c r="AP6" s="130" t="e">
        <f>IF(AO6&lt;0,MID(AM3,2,1),AO6)</f>
        <v>#VALUE!</v>
      </c>
      <c r="AQ6" s="131"/>
      <c r="DP6" s="136"/>
      <c r="EF6" s="165"/>
      <c r="EG6" s="47"/>
      <c r="EH6" s="47"/>
      <c r="EI6" s="47"/>
      <c r="EJ6" s="47"/>
      <c r="EK6" s="47"/>
      <c r="EL6" s="47"/>
      <c r="EM6" s="47"/>
      <c r="EN6" s="47"/>
      <c r="EO6" s="47"/>
      <c r="EP6" s="62"/>
      <c r="EQ6" s="62"/>
      <c r="ER6" s="47"/>
      <c r="ES6" s="47"/>
      <c r="ET6" s="47"/>
      <c r="EU6" s="62"/>
      <c r="EV6" s="166"/>
      <c r="EW6" s="166"/>
      <c r="EX6" s="166"/>
      <c r="EY6" s="166"/>
      <c r="EZ6" s="166"/>
      <c r="FA6" s="166"/>
      <c r="FB6" s="166"/>
      <c r="FC6" s="166"/>
      <c r="FD6" s="166"/>
      <c r="FE6" s="62"/>
      <c r="FF6" s="164"/>
      <c r="FG6" s="164"/>
      <c r="FH6" s="164"/>
      <c r="FI6" s="164"/>
      <c r="FJ6" s="164"/>
      <c r="FK6" s="164"/>
      <c r="FN6" s="62" t="s">
        <v>1556</v>
      </c>
      <c r="FO6" s="62"/>
      <c r="FS6" s="62"/>
      <c r="FT6" s="62"/>
      <c r="FU6" s="62"/>
      <c r="FV6" s="62"/>
      <c r="FW6" s="62"/>
      <c r="FX6" s="62"/>
    </row>
    <row r="7" spans="1:180" ht="18" customHeight="1">
      <c r="A7" s="36"/>
      <c r="B7" s="48"/>
      <c r="C7" s="36"/>
      <c r="D7" s="35"/>
      <c r="E7" s="35"/>
      <c r="G7" s="35"/>
      <c r="H7" s="35"/>
      <c r="I7" s="35"/>
      <c r="T7" s="49" t="s">
        <v>1587</v>
      </c>
      <c r="U7" s="50">
        <v>7002</v>
      </c>
      <c r="V7" s="56" t="s">
        <v>1557</v>
      </c>
      <c r="W7" s="51" t="s">
        <v>1587</v>
      </c>
      <c r="X7" s="57" t="str">
        <f>IF(T7=W7,"OK","NO")</f>
        <v>OK</v>
      </c>
      <c r="Y7" s="51"/>
      <c r="Z7" s="72">
        <f>IF(Z6=1,"M"&amp;(Z25-AA4*5)&amp;"3","")</f>
      </c>
      <c r="AA7" s="35"/>
      <c r="AB7" s="35"/>
      <c r="AC7" s="35"/>
      <c r="AD7" s="35"/>
      <c r="AE7" s="35"/>
      <c r="AF7" s="73"/>
      <c r="AG7" s="35"/>
      <c r="AH7" s="35"/>
      <c r="AI7" s="35"/>
      <c r="AJ7" s="60"/>
      <c r="AL7" s="128"/>
      <c r="AM7" s="129"/>
      <c r="AN7" s="129"/>
      <c r="AO7" s="129"/>
      <c r="AP7" s="130">
        <f>MID(AM3,3,3)</f>
      </c>
      <c r="AQ7" s="131"/>
      <c r="BC7" s="74"/>
      <c r="BD7" s="74"/>
      <c r="DP7" s="136"/>
      <c r="EF7" s="165" t="s">
        <v>1558</v>
      </c>
      <c r="EG7" s="47"/>
      <c r="EH7" s="47"/>
      <c r="EI7" s="47"/>
      <c r="EJ7" s="47"/>
      <c r="EK7" s="47"/>
      <c r="EL7" s="47"/>
      <c r="EM7" s="47"/>
      <c r="EN7" s="47"/>
      <c r="EO7" s="47"/>
      <c r="EP7" s="47"/>
      <c r="EQ7" s="47"/>
      <c r="ER7" s="47"/>
      <c r="ES7" s="47"/>
      <c r="ET7" s="47"/>
      <c r="EU7" s="62"/>
      <c r="EV7" s="166"/>
      <c r="EW7" s="166"/>
      <c r="EX7" s="166"/>
      <c r="EY7" s="166"/>
      <c r="EZ7" s="166"/>
      <c r="FA7" s="166"/>
      <c r="FB7" s="166"/>
      <c r="FC7" s="166"/>
      <c r="FD7" s="166"/>
      <c r="FE7" s="62"/>
      <c r="FF7" s="164" t="s">
        <v>1559</v>
      </c>
      <c r="FG7" s="164"/>
      <c r="FH7" s="164"/>
      <c r="FI7" s="164"/>
      <c r="FJ7" s="164"/>
      <c r="FK7" s="164"/>
      <c r="FN7" s="62"/>
      <c r="FO7" s="62" t="s">
        <v>1560</v>
      </c>
      <c r="FS7" s="62"/>
      <c r="FT7" s="62"/>
      <c r="FU7" s="62"/>
      <c r="FV7" s="62"/>
      <c r="FW7" s="62"/>
      <c r="FX7" s="62"/>
    </row>
    <row r="8" spans="1:180" ht="18" customHeight="1">
      <c r="A8" s="36"/>
      <c r="B8" s="48"/>
      <c r="C8" s="36"/>
      <c r="D8" s="35"/>
      <c r="E8" s="35"/>
      <c r="G8" s="35"/>
      <c r="H8" s="35"/>
      <c r="I8" s="35"/>
      <c r="T8" s="49">
        <v>2</v>
      </c>
      <c r="U8" s="50"/>
      <c r="V8" s="51" t="s">
        <v>1561</v>
      </c>
      <c r="W8" s="51"/>
      <c r="X8" s="35"/>
      <c r="Y8" s="51"/>
      <c r="Z8" s="141"/>
      <c r="AA8" s="35"/>
      <c r="AB8" s="35"/>
      <c r="AC8" s="35"/>
      <c r="AD8" s="35"/>
      <c r="AE8" s="35"/>
      <c r="AF8" s="35"/>
      <c r="AG8" s="35"/>
      <c r="AH8" s="35"/>
      <c r="AI8" s="35"/>
      <c r="AJ8" s="60"/>
      <c r="AL8" s="128"/>
      <c r="AM8" s="129"/>
      <c r="AN8" s="129"/>
      <c r="AO8" s="129"/>
      <c r="AP8" s="130"/>
      <c r="AQ8" s="131"/>
      <c r="BC8" s="74"/>
      <c r="BD8" s="74"/>
      <c r="DP8" s="135"/>
      <c r="EF8" s="165"/>
      <c r="EG8" s="47"/>
      <c r="EH8" s="47"/>
      <c r="EI8" s="47"/>
      <c r="EJ8" s="47"/>
      <c r="EK8" s="47"/>
      <c r="EL8" s="47"/>
      <c r="EM8" s="47"/>
      <c r="EN8" s="47"/>
      <c r="EO8" s="47"/>
      <c r="EP8" s="75" t="s">
        <v>1562</v>
      </c>
      <c r="EQ8" s="47"/>
      <c r="ER8" s="47"/>
      <c r="ES8" s="47"/>
      <c r="ET8" s="47"/>
      <c r="EU8" s="62"/>
      <c r="EV8" s="166"/>
      <c r="EW8" s="166"/>
      <c r="EX8" s="166"/>
      <c r="EY8" s="166"/>
      <c r="EZ8" s="166"/>
      <c r="FA8" s="166"/>
      <c r="FB8" s="166"/>
      <c r="FC8" s="166"/>
      <c r="FD8" s="166"/>
      <c r="FE8" s="62"/>
      <c r="FF8" s="164"/>
      <c r="FG8" s="164"/>
      <c r="FH8" s="164"/>
      <c r="FI8" s="164"/>
      <c r="FJ8" s="164"/>
      <c r="FK8" s="164"/>
      <c r="FN8" s="62"/>
      <c r="FO8" s="62" t="s">
        <v>1563</v>
      </c>
      <c r="FS8" s="62"/>
      <c r="FT8" s="62"/>
      <c r="FU8" s="62"/>
      <c r="FV8" s="62"/>
      <c r="FW8" s="62"/>
      <c r="FX8" s="62"/>
    </row>
    <row r="9" spans="1:180" ht="18" customHeight="1">
      <c r="A9" s="36"/>
      <c r="B9" s="48"/>
      <c r="C9" s="36"/>
      <c r="D9" s="35"/>
      <c r="E9" s="35"/>
      <c r="G9" s="35"/>
      <c r="H9" s="35"/>
      <c r="I9" s="35"/>
      <c r="T9" s="76"/>
      <c r="U9" s="35"/>
      <c r="V9" s="35"/>
      <c r="W9" s="35"/>
      <c r="X9" s="35"/>
      <c r="Y9" s="51"/>
      <c r="Z9" s="142"/>
      <c r="AA9" s="35"/>
      <c r="AB9" s="77"/>
      <c r="AC9" s="35"/>
      <c r="AD9" s="35"/>
      <c r="AE9" s="35"/>
      <c r="AF9" s="35"/>
      <c r="AG9" s="35"/>
      <c r="AH9" s="35"/>
      <c r="AI9" s="35"/>
      <c r="AJ9" s="60"/>
      <c r="AL9" s="128"/>
      <c r="AM9" s="129"/>
      <c r="AN9" s="129"/>
      <c r="AO9" s="129" t="s">
        <v>2104</v>
      </c>
      <c r="AP9" s="129">
        <f>AM1</f>
        <v>2</v>
      </c>
      <c r="AQ9" s="131"/>
      <c r="BA9" s="78" t="s">
        <v>1564</v>
      </c>
      <c r="BB9" s="79" t="str">
        <f>IF(AND(BB10="OK",BB11="OK"),"OK","NO")</f>
        <v>OK</v>
      </c>
      <c r="BH9" s="80" t="s">
        <v>1565</v>
      </c>
      <c r="BI9" s="81" t="s">
        <v>1566</v>
      </c>
      <c r="DP9" s="137"/>
      <c r="EF9" s="165"/>
      <c r="EG9" s="47"/>
      <c r="EH9" s="47"/>
      <c r="EI9" s="47"/>
      <c r="EJ9" s="47"/>
      <c r="EK9" s="47"/>
      <c r="EL9" s="47"/>
      <c r="EM9" s="47"/>
      <c r="EN9" s="47"/>
      <c r="EO9" s="47"/>
      <c r="EP9" s="47"/>
      <c r="EQ9" s="47"/>
      <c r="ER9" s="47"/>
      <c r="ES9" s="47"/>
      <c r="ET9" s="47"/>
      <c r="EU9" s="62"/>
      <c r="EV9" s="166"/>
      <c r="EW9" s="166"/>
      <c r="EX9" s="166"/>
      <c r="EY9" s="166"/>
      <c r="EZ9" s="166"/>
      <c r="FA9" s="166"/>
      <c r="FB9" s="166"/>
      <c r="FC9" s="166"/>
      <c r="FD9" s="166"/>
      <c r="FE9" s="62"/>
      <c r="FF9" s="164"/>
      <c r="FG9" s="164"/>
      <c r="FH9" s="164"/>
      <c r="FI9" s="164"/>
      <c r="FJ9" s="164"/>
      <c r="FK9" s="164"/>
      <c r="FN9" s="62"/>
      <c r="FO9" s="62" t="s">
        <v>1567</v>
      </c>
      <c r="FS9" s="62"/>
      <c r="FT9" s="62"/>
      <c r="FU9" s="62"/>
      <c r="FV9" s="62"/>
      <c r="FW9" s="62"/>
      <c r="FX9" s="62"/>
    </row>
    <row r="10" spans="1:180" ht="18" customHeight="1">
      <c r="A10" s="36"/>
      <c r="B10" s="48"/>
      <c r="C10" s="36"/>
      <c r="D10" s="35"/>
      <c r="E10" s="35"/>
      <c r="G10" s="35"/>
      <c r="H10" s="35"/>
      <c r="I10" s="35"/>
      <c r="T10" s="76"/>
      <c r="U10" s="35"/>
      <c r="V10" s="82" t="s">
        <v>2126</v>
      </c>
      <c r="W10" s="35"/>
      <c r="X10" s="83" t="str">
        <f>IF(AND(X3="OK",X6="OK",X7="OK"),"OK","NO")</f>
        <v>OK</v>
      </c>
      <c r="Y10" s="51"/>
      <c r="Z10" s="143" t="str">
        <f>IF(AA4=AB11,"OK","NO")</f>
        <v>NO</v>
      </c>
      <c r="AA10" s="35"/>
      <c r="AB10" s="71" t="str">
        <f>BB9</f>
        <v>OK</v>
      </c>
      <c r="AC10" s="35"/>
      <c r="AD10" s="35"/>
      <c r="AE10" s="35"/>
      <c r="AF10" s="35"/>
      <c r="AG10" s="35"/>
      <c r="AH10" s="35"/>
      <c r="AI10" s="35"/>
      <c r="AJ10" s="60"/>
      <c r="AL10" s="128"/>
      <c r="AM10" s="129"/>
      <c r="AN10" s="129"/>
      <c r="AO10" s="129" t="e">
        <f>CODE(UPPER(MID(AM3,1,1)))-64</f>
        <v>#VALUE!</v>
      </c>
      <c r="AP10" s="129" t="e">
        <f>IF(AO10&lt;0,MID(AM3,1,1),AO10)</f>
        <v>#VALUE!</v>
      </c>
      <c r="AQ10" s="131"/>
      <c r="BA10" s="78" t="s">
        <v>1568</v>
      </c>
      <c r="BB10" s="84" t="s">
        <v>1569</v>
      </c>
      <c r="BC10" s="74">
        <v>45352.838784722226</v>
      </c>
      <c r="BD10" s="74">
        <v>45352.838784722226</v>
      </c>
      <c r="DP10" s="138"/>
      <c r="EA10" s="74">
        <v>45352.84663194444</v>
      </c>
      <c r="EF10" s="168" t="str">
        <f>"　また、「期限の延長」ボタンは、このソフトが正しく設定された　"&amp;Y1&amp;"　中にある時だけです作動します"</f>
        <v>　また、「期限の延長」ボタンは、このソフトが正しく設定された　Asumipasov　中にある時だけです作動します</v>
      </c>
      <c r="EG10" s="47"/>
      <c r="EH10" s="47"/>
      <c r="EI10" s="47"/>
      <c r="EJ10" s="47"/>
      <c r="EK10" s="47"/>
      <c r="EL10" s="47"/>
      <c r="EM10" s="47"/>
      <c r="EN10" s="47"/>
      <c r="EO10" s="47"/>
      <c r="EQ10" s="47"/>
      <c r="ER10" s="47"/>
      <c r="ES10" s="47"/>
      <c r="ET10" s="47"/>
      <c r="EU10" s="62"/>
      <c r="EV10" s="166"/>
      <c r="EW10" s="166"/>
      <c r="EX10" s="166"/>
      <c r="EY10" s="166"/>
      <c r="EZ10" s="166"/>
      <c r="FA10" s="166"/>
      <c r="FB10" s="166"/>
      <c r="FC10" s="166"/>
      <c r="FD10" s="166"/>
      <c r="FE10" s="62"/>
      <c r="FF10" s="169" t="s">
        <v>1570</v>
      </c>
      <c r="FG10" s="169"/>
      <c r="FH10" s="169"/>
      <c r="FI10" s="169"/>
      <c r="FJ10" s="169"/>
      <c r="FK10" s="169"/>
      <c r="FN10" s="62"/>
      <c r="FO10" s="62"/>
      <c r="FS10" s="62"/>
      <c r="FT10" s="62"/>
      <c r="FU10" s="62"/>
      <c r="FV10" s="62"/>
      <c r="FW10" s="62"/>
      <c r="FX10" s="62"/>
    </row>
    <row r="11" spans="1:180" ht="18" customHeight="1">
      <c r="A11" s="36"/>
      <c r="B11" s="48"/>
      <c r="C11" s="36"/>
      <c r="D11" s="35"/>
      <c r="E11" s="35"/>
      <c r="G11" s="35"/>
      <c r="H11" s="35"/>
      <c r="I11" s="35"/>
      <c r="T11" s="76"/>
      <c r="U11" s="35"/>
      <c r="V11" s="35"/>
      <c r="W11" s="35" t="s">
        <v>1571</v>
      </c>
      <c r="X11" s="85" t="str">
        <f>IF(AND(V10="依存",X4="NO"),"NO","OK")</f>
        <v>OK</v>
      </c>
      <c r="Y11" s="51"/>
      <c r="Z11" s="51">
        <v>1</v>
      </c>
      <c r="AA11" s="35"/>
      <c r="AB11" s="140">
        <f>IF(LEN(Z8)=7,IF((9-MID(Z8,6,1))=(MID(Z8,7,1)+0),MID(Z8,1,6)+0,0),0)</f>
        <v>0</v>
      </c>
      <c r="AC11" s="35"/>
      <c r="AD11" s="35"/>
      <c r="AE11" s="35"/>
      <c r="AF11" s="35"/>
      <c r="AG11" s="35"/>
      <c r="AH11" s="35"/>
      <c r="AI11" s="35"/>
      <c r="AJ11" s="60"/>
      <c r="AL11" s="128"/>
      <c r="AM11" s="129"/>
      <c r="AN11" s="129"/>
      <c r="AO11" s="129"/>
      <c r="AP11" s="129">
        <f>MID(AM3,2,3)</f>
      </c>
      <c r="AQ11" s="131"/>
      <c r="BA11" s="78" t="s">
        <v>1572</v>
      </c>
      <c r="BB11" s="74" t="s">
        <v>1553</v>
      </c>
      <c r="BC11" s="74">
        <v>45352.84569444445</v>
      </c>
      <c r="BD11" s="74">
        <v>45352.84569444445</v>
      </c>
      <c r="EA11" s="46">
        <f>MINUTE(EA10)</f>
        <v>19</v>
      </c>
      <c r="EF11" s="168"/>
      <c r="EG11" s="47"/>
      <c r="EH11" s="47"/>
      <c r="EI11" s="47"/>
      <c r="EJ11" s="47"/>
      <c r="EK11" s="47"/>
      <c r="EL11" s="47"/>
      <c r="EM11" s="47"/>
      <c r="EN11" s="47"/>
      <c r="EO11" s="47"/>
      <c r="EQ11" s="47"/>
      <c r="ER11" s="86"/>
      <c r="ES11" s="47"/>
      <c r="ET11" s="47"/>
      <c r="EU11" s="62"/>
      <c r="EV11" s="166"/>
      <c r="EW11" s="166"/>
      <c r="EX11" s="166"/>
      <c r="EY11" s="166"/>
      <c r="EZ11" s="166"/>
      <c r="FA11" s="166"/>
      <c r="FB11" s="166"/>
      <c r="FC11" s="166"/>
      <c r="FD11" s="166"/>
      <c r="FE11" s="62"/>
      <c r="FF11" s="169"/>
      <c r="FG11" s="169"/>
      <c r="FH11" s="169"/>
      <c r="FI11" s="169"/>
      <c r="FJ11" s="169"/>
      <c r="FK11" s="169"/>
      <c r="FN11" s="62"/>
      <c r="FO11" s="62" t="s">
        <v>1573</v>
      </c>
      <c r="FS11" s="62"/>
      <c r="FT11" s="62"/>
      <c r="FU11" s="62"/>
      <c r="FV11" s="62"/>
      <c r="FW11" s="62"/>
      <c r="FX11" s="62"/>
    </row>
    <row r="12" spans="1:171" ht="18" customHeight="1">
      <c r="A12" s="36"/>
      <c r="B12" s="48"/>
      <c r="C12" s="36"/>
      <c r="D12" s="36"/>
      <c r="E12" s="48"/>
      <c r="F12" s="35"/>
      <c r="G12" s="35"/>
      <c r="H12" s="35"/>
      <c r="I12" s="35"/>
      <c r="T12" s="76"/>
      <c r="U12" s="35"/>
      <c r="V12" s="35"/>
      <c r="W12" s="35"/>
      <c r="X12" s="35"/>
      <c r="Y12" s="35"/>
      <c r="Z12" s="35" t="str">
        <f>IF(W5="OK",IF(X10="OK","設定済み","不正処理あり"),IF(T6=1900,"",IF(X11="OK",Z7,"")))</f>
        <v>設定済み</v>
      </c>
      <c r="AA12" s="35"/>
      <c r="AB12" s="35"/>
      <c r="AC12" s="35"/>
      <c r="AD12" s="35"/>
      <c r="AE12" s="35"/>
      <c r="AF12" s="35"/>
      <c r="AG12" s="35"/>
      <c r="AH12" s="35"/>
      <c r="AI12" s="35"/>
      <c r="AJ12" s="60"/>
      <c r="AL12" s="128"/>
      <c r="AM12" s="129"/>
      <c r="AN12" s="129"/>
      <c r="AO12" s="129"/>
      <c r="AP12" s="129"/>
      <c r="AQ12" s="131"/>
      <c r="BB12" s="74"/>
      <c r="EA12" s="46">
        <f>SECOND(EA10)</f>
        <v>9</v>
      </c>
      <c r="EF12" s="171" t="str">
        <f>"　"&amp;Y1&amp;"　の設定方法は、この右の奥にあります。"</f>
        <v>　Asumipasov　の設定方法は、この右の奥にあります。</v>
      </c>
      <c r="EG12" s="47"/>
      <c r="EH12" s="47"/>
      <c r="EI12" s="47"/>
      <c r="EJ12" s="47"/>
      <c r="EK12" s="47"/>
      <c r="EL12" s="47"/>
      <c r="EM12" s="47"/>
      <c r="EN12" s="47"/>
      <c r="EO12" s="47"/>
      <c r="EQ12" s="47"/>
      <c r="ER12" s="47"/>
      <c r="ES12" s="47"/>
      <c r="ET12" s="47"/>
      <c r="EU12" s="62"/>
      <c r="EV12" s="166"/>
      <c r="EW12" s="166"/>
      <c r="EX12" s="166"/>
      <c r="EY12" s="166"/>
      <c r="EZ12" s="166"/>
      <c r="FA12" s="166"/>
      <c r="FB12" s="166"/>
      <c r="FC12" s="166"/>
      <c r="FD12" s="166"/>
      <c r="FE12" s="62"/>
      <c r="FF12" s="170"/>
      <c r="FG12" s="170"/>
      <c r="FH12" s="170"/>
      <c r="FI12" s="170"/>
      <c r="FJ12" s="170"/>
      <c r="FK12" s="170"/>
      <c r="FN12" s="62"/>
      <c r="FO12" s="62" t="s">
        <v>1574</v>
      </c>
    </row>
    <row r="13" spans="1:171" ht="9" customHeight="1" thickBot="1">
      <c r="A13" s="36"/>
      <c r="B13" s="48"/>
      <c r="C13" s="36"/>
      <c r="D13" s="36"/>
      <c r="E13" s="48"/>
      <c r="F13" s="35"/>
      <c r="G13" s="35"/>
      <c r="H13" s="35"/>
      <c r="I13" s="35"/>
      <c r="T13" s="87"/>
      <c r="U13" s="88"/>
      <c r="V13" s="88"/>
      <c r="W13" s="88"/>
      <c r="X13" s="88"/>
      <c r="Y13" s="88"/>
      <c r="Z13" s="88"/>
      <c r="AA13" s="88"/>
      <c r="AB13" s="89">
        <f>AD6</f>
        <v>0</v>
      </c>
      <c r="AC13" s="88"/>
      <c r="AD13" s="88"/>
      <c r="AE13" s="88"/>
      <c r="AF13" s="88"/>
      <c r="AG13" s="88"/>
      <c r="AH13" s="88"/>
      <c r="AI13" s="88"/>
      <c r="AJ13" s="90"/>
      <c r="AL13" s="132"/>
      <c r="AM13" s="133"/>
      <c r="AN13" s="133"/>
      <c r="AO13" s="133"/>
      <c r="AP13" s="133"/>
      <c r="AQ13" s="134"/>
      <c r="BA13" s="74">
        <f>MAX(BB13:DP13)</f>
        <v>45352.84569444445</v>
      </c>
      <c r="BB13" s="74">
        <v>45352.84569444445</v>
      </c>
      <c r="BD13" s="74"/>
      <c r="BF13" s="74">
        <v>0</v>
      </c>
      <c r="BH13" s="74">
        <v>45337.52130787037</v>
      </c>
      <c r="BJ13" s="74">
        <v>45274.69119212963</v>
      </c>
      <c r="BL13" s="74">
        <v>45322.430497685185</v>
      </c>
      <c r="BN13" s="74">
        <v>45352.838784722226</v>
      </c>
      <c r="BP13" s="74">
        <v>43907.70994212963</v>
      </c>
      <c r="BR13" s="74">
        <v>43919.44850694444</v>
      </c>
      <c r="BT13" s="74">
        <v>45348.34017361111</v>
      </c>
      <c r="BV13" s="74">
        <v>45333.68849537037</v>
      </c>
      <c r="BX13" s="74">
        <v>44987.666712962964</v>
      </c>
      <c r="BZ13" s="74">
        <v>44987.666712962964</v>
      </c>
      <c r="EA13" s="46">
        <f>EA11*100+EA12+(YEAR(EA10)-2000)*10000</f>
        <v>241909</v>
      </c>
      <c r="EF13" s="171"/>
      <c r="EG13" s="47"/>
      <c r="EH13" s="47"/>
      <c r="EI13" s="47"/>
      <c r="EJ13" s="47"/>
      <c r="EK13" s="47"/>
      <c r="EL13" s="47"/>
      <c r="EM13" s="47"/>
      <c r="EN13" s="47"/>
      <c r="EO13" s="47"/>
      <c r="EP13" s="47"/>
      <c r="EQ13" s="47"/>
      <c r="ER13" s="47"/>
      <c r="ES13" s="47"/>
      <c r="ET13" s="47"/>
      <c r="EU13" s="62"/>
      <c r="FE13" s="62"/>
      <c r="FF13" s="151"/>
      <c r="FG13" s="145"/>
      <c r="FH13" s="146"/>
      <c r="FI13" s="146"/>
      <c r="FJ13" s="146"/>
      <c r="FK13" s="146"/>
      <c r="FN13" s="62"/>
      <c r="FO13" s="62" t="s">
        <v>1575</v>
      </c>
    </row>
    <row r="14" spans="1:167" ht="9" customHeight="1" thickTop="1">
      <c r="A14" s="36"/>
      <c r="B14" s="48"/>
      <c r="C14" s="36"/>
      <c r="D14" s="36"/>
      <c r="E14" s="48"/>
      <c r="F14" s="35"/>
      <c r="G14" s="35"/>
      <c r="H14" s="35"/>
      <c r="I14" s="35"/>
      <c r="K14" s="35"/>
      <c r="BB14" s="74"/>
      <c r="EF14" s="144" t="s">
        <v>2113</v>
      </c>
      <c r="EG14" s="47"/>
      <c r="EH14" s="47"/>
      <c r="EI14" s="47"/>
      <c r="EJ14" s="47"/>
      <c r="EK14" s="47"/>
      <c r="EL14" s="47"/>
      <c r="EM14" s="47"/>
      <c r="EN14" s="47"/>
      <c r="EO14" s="47"/>
      <c r="EP14" s="47"/>
      <c r="EQ14" s="47"/>
      <c r="ER14" s="47"/>
      <c r="ES14" s="47"/>
      <c r="ET14" s="47"/>
      <c r="EU14" s="62"/>
      <c r="EV14" s="171" t="s">
        <v>2118</v>
      </c>
      <c r="EW14" s="171"/>
      <c r="EX14" s="171"/>
      <c r="EY14" s="171"/>
      <c r="EZ14" s="171"/>
      <c r="FA14" s="171"/>
      <c r="FB14" s="171"/>
      <c r="FC14" s="171"/>
      <c r="FD14" s="171"/>
      <c r="FE14" s="62"/>
      <c r="FF14" s="151"/>
      <c r="FG14" s="146"/>
      <c r="FH14" s="146"/>
      <c r="FI14" s="146"/>
      <c r="FJ14" s="146"/>
      <c r="FK14" s="146"/>
    </row>
    <row r="15" spans="1:167" ht="9" customHeight="1">
      <c r="A15" s="36"/>
      <c r="B15" s="48"/>
      <c r="C15" s="36"/>
      <c r="D15" s="36"/>
      <c r="E15" s="48"/>
      <c r="F15" s="35"/>
      <c r="G15" s="35"/>
      <c r="H15" s="35"/>
      <c r="I15" s="35"/>
      <c r="K15" s="35"/>
      <c r="L15" s="48"/>
      <c r="M15" s="35"/>
      <c r="N15" s="35"/>
      <c r="O15" s="35"/>
      <c r="P15" s="35"/>
      <c r="R15" s="48"/>
      <c r="S15" s="35"/>
      <c r="T15" s="35"/>
      <c r="U15" s="35"/>
      <c r="V15" s="35"/>
      <c r="X15" s="48"/>
      <c r="Y15" s="80" t="s">
        <v>1565</v>
      </c>
      <c r="Z15" s="80" t="s">
        <v>1576</v>
      </c>
      <c r="AA15" s="35"/>
      <c r="AB15" s="35"/>
      <c r="BA15" s="46" t="s">
        <v>1577</v>
      </c>
      <c r="BB15" s="74" t="s">
        <v>1548</v>
      </c>
      <c r="ED15" s="107"/>
      <c r="EE15" s="107"/>
      <c r="EF15" s="108"/>
      <c r="EG15" s="47"/>
      <c r="EH15" s="47"/>
      <c r="EI15" s="47"/>
      <c r="EJ15" s="47"/>
      <c r="EK15" s="47"/>
      <c r="EL15" s="47"/>
      <c r="EM15" s="47"/>
      <c r="EN15" s="47"/>
      <c r="EO15" s="47"/>
      <c r="EP15" s="47"/>
      <c r="EQ15" s="47"/>
      <c r="EV15" s="171"/>
      <c r="EW15" s="171"/>
      <c r="EX15" s="171"/>
      <c r="EY15" s="171"/>
      <c r="EZ15" s="171"/>
      <c r="FA15" s="171"/>
      <c r="FB15" s="171"/>
      <c r="FC15" s="171"/>
      <c r="FD15" s="171"/>
      <c r="FE15" s="62"/>
      <c r="FF15" s="152"/>
      <c r="FG15" s="62"/>
      <c r="FH15" s="62"/>
      <c r="FI15" s="62"/>
      <c r="FJ15" s="62"/>
      <c r="FK15" s="62"/>
    </row>
    <row r="16" spans="1:167" ht="21" customHeight="1">
      <c r="A16" s="36"/>
      <c r="B16" s="48"/>
      <c r="C16" s="36"/>
      <c r="D16" s="36"/>
      <c r="E16" s="48"/>
      <c r="F16" s="35"/>
      <c r="G16" s="35"/>
      <c r="H16" s="35"/>
      <c r="I16" s="35"/>
      <c r="K16" s="35"/>
      <c r="L16" s="48"/>
      <c r="M16" s="35"/>
      <c r="N16" s="35"/>
      <c r="O16" s="35"/>
      <c r="P16" s="35"/>
      <c r="R16" s="48"/>
      <c r="S16" s="35"/>
      <c r="T16" s="35"/>
      <c r="U16" s="35"/>
      <c r="V16" s="35"/>
      <c r="X16" s="48"/>
      <c r="Y16" s="35"/>
      <c r="Z16" s="35"/>
      <c r="AA16" s="35"/>
      <c r="AB16" s="35"/>
      <c r="BA16" s="46" t="s">
        <v>2127</v>
      </c>
      <c r="BB16" s="46" t="b">
        <f>ISERROR(FIND(".",BA16))</f>
        <v>0</v>
      </c>
      <c r="EF16" s="91"/>
      <c r="EG16" s="47"/>
      <c r="EH16" s="47"/>
      <c r="EI16" s="47"/>
      <c r="EJ16" s="47"/>
      <c r="EK16" s="47"/>
      <c r="EL16" s="47"/>
      <c r="EM16" s="47"/>
      <c r="EN16" s="47"/>
      <c r="EO16" s="47"/>
      <c r="EP16" s="47"/>
      <c r="EQ16" s="47"/>
      <c r="EV16" s="171"/>
      <c r="EW16" s="171"/>
      <c r="EX16" s="171"/>
      <c r="EY16" s="171"/>
      <c r="EZ16" s="171"/>
      <c r="FA16" s="171"/>
      <c r="FB16" s="171"/>
      <c r="FC16" s="171"/>
      <c r="FD16" s="171"/>
      <c r="FE16" s="62"/>
      <c r="FF16" s="152"/>
      <c r="FG16" s="172" t="s">
        <v>1578</v>
      </c>
      <c r="FH16" s="173"/>
      <c r="FI16" s="174" t="str">
        <f>IF(W5="OK",IF(X10="OK","設定済み","不正処理あり"),IF(T6=1900,"",IF(X11="OK",Z7,"")))</f>
        <v>設定済み</v>
      </c>
      <c r="FJ16" s="175"/>
      <c r="FK16" s="62"/>
    </row>
    <row r="17" spans="1:167" ht="21" customHeight="1">
      <c r="A17" s="36"/>
      <c r="B17" s="48"/>
      <c r="C17" s="36"/>
      <c r="D17" s="36"/>
      <c r="E17" s="48"/>
      <c r="F17" s="35"/>
      <c r="G17" s="35"/>
      <c r="H17" s="35"/>
      <c r="I17" s="35"/>
      <c r="K17" s="35"/>
      <c r="L17" s="48"/>
      <c r="M17" s="35"/>
      <c r="N17" s="35"/>
      <c r="O17" s="35"/>
      <c r="P17" s="35"/>
      <c r="R17" s="48"/>
      <c r="S17" s="35"/>
      <c r="T17" s="35"/>
      <c r="U17" s="35"/>
      <c r="V17" s="35"/>
      <c r="X17" s="48"/>
      <c r="Y17" s="35"/>
      <c r="Z17" s="35"/>
      <c r="AA17" s="35"/>
      <c r="AB17" s="35"/>
      <c r="BA17" s="46" t="s">
        <v>1549</v>
      </c>
      <c r="BB17" s="74">
        <v>45352.84576388889</v>
      </c>
      <c r="BC17" s="92" t="str">
        <f>IF(BB15="OK","OK",IF(BB18&gt;BB17,"NO","OK"))</f>
        <v>OK</v>
      </c>
      <c r="EF17" s="91"/>
      <c r="EG17" s="47"/>
      <c r="EH17" s="47"/>
      <c r="EI17" s="47"/>
      <c r="EJ17" s="47"/>
      <c r="EK17" s="47"/>
      <c r="EL17" s="47"/>
      <c r="EM17" s="47"/>
      <c r="EN17" s="47"/>
      <c r="EO17" s="47"/>
      <c r="EP17" s="47"/>
      <c r="EQ17" s="47"/>
      <c r="EV17" s="171"/>
      <c r="EW17" s="171"/>
      <c r="EX17" s="171"/>
      <c r="EY17" s="171"/>
      <c r="EZ17" s="171"/>
      <c r="FA17" s="171"/>
      <c r="FB17" s="171"/>
      <c r="FC17" s="171"/>
      <c r="FD17" s="171"/>
      <c r="FE17" s="62"/>
      <c r="FF17" s="152"/>
      <c r="FG17" s="152"/>
      <c r="FH17" s="152"/>
      <c r="FK17" s="152"/>
    </row>
    <row r="18" spans="1:168" ht="18" customHeight="1">
      <c r="A18" s="36"/>
      <c r="B18" s="48"/>
      <c r="C18" s="36"/>
      <c r="D18" s="36"/>
      <c r="E18" s="48"/>
      <c r="F18" s="35"/>
      <c r="G18" s="35"/>
      <c r="H18" s="35"/>
      <c r="I18" s="35"/>
      <c r="K18" s="35"/>
      <c r="L18" s="48"/>
      <c r="M18" s="35"/>
      <c r="N18" s="35"/>
      <c r="O18" s="35"/>
      <c r="P18" s="35"/>
      <c r="R18" s="48"/>
      <c r="S18" s="35"/>
      <c r="T18" s="35"/>
      <c r="U18" s="35"/>
      <c r="V18" s="35"/>
      <c r="X18" s="48"/>
      <c r="Y18" s="35"/>
      <c r="Z18" s="35"/>
      <c r="AA18" s="35"/>
      <c r="AB18" s="35"/>
      <c r="BA18" s="46" t="s">
        <v>1579</v>
      </c>
      <c r="BB18" s="74">
        <f>MAX(BB19:DP19)</f>
        <v>0</v>
      </c>
      <c r="EF18" s="91"/>
      <c r="EG18" s="47"/>
      <c r="EH18" s="47"/>
      <c r="EI18" s="47"/>
      <c r="EJ18" s="47"/>
      <c r="EK18" s="47"/>
      <c r="EL18" s="47"/>
      <c r="EM18" s="47"/>
      <c r="EN18" s="47"/>
      <c r="EO18" s="47"/>
      <c r="EP18" s="47"/>
      <c r="EQ18" s="47"/>
      <c r="EV18" s="171"/>
      <c r="EW18" s="171"/>
      <c r="EX18" s="171"/>
      <c r="EY18" s="171"/>
      <c r="EZ18" s="171"/>
      <c r="FA18" s="171"/>
      <c r="FB18" s="171"/>
      <c r="FC18" s="171"/>
      <c r="FD18" s="171"/>
      <c r="FE18" s="153"/>
      <c r="FF18" s="153"/>
      <c r="FG18" s="154"/>
      <c r="FH18" s="155"/>
      <c r="FI18" s="160"/>
      <c r="FJ18" s="153"/>
      <c r="FK18" s="153"/>
      <c r="FL18" s="156"/>
    </row>
    <row r="19" spans="1:167" ht="18" customHeight="1">
      <c r="A19" s="36"/>
      <c r="B19" s="48"/>
      <c r="C19" s="36"/>
      <c r="D19" s="36"/>
      <c r="E19" s="48"/>
      <c r="F19" s="35"/>
      <c r="G19" s="35"/>
      <c r="H19" s="35"/>
      <c r="I19" s="35"/>
      <c r="K19" s="35"/>
      <c r="L19" s="48"/>
      <c r="M19" s="35"/>
      <c r="N19" s="35"/>
      <c r="O19" s="35"/>
      <c r="P19" s="35"/>
      <c r="R19" s="48"/>
      <c r="S19" s="35"/>
      <c r="T19" s="35"/>
      <c r="U19" s="35"/>
      <c r="V19" s="35"/>
      <c r="X19" s="48"/>
      <c r="Y19" s="35"/>
      <c r="Z19" s="35"/>
      <c r="AA19" s="35"/>
      <c r="AB19" s="35"/>
      <c r="BB19" s="93">
        <f>MAX(BB21:BB100)</f>
        <v>0</v>
      </c>
      <c r="BC19" s="93"/>
      <c r="BD19" s="74">
        <f>MAX(BD21:BD100)</f>
        <v>0</v>
      </c>
      <c r="BE19" s="74"/>
      <c r="BF19" s="74">
        <f>MAX(BF21:BF100)</f>
        <v>0</v>
      </c>
      <c r="BG19" s="74"/>
      <c r="BH19" s="74">
        <f>MAX(BH21:BH100)</f>
        <v>0</v>
      </c>
      <c r="BI19" s="74"/>
      <c r="BJ19" s="74">
        <f>MAX(BJ21:BJ100)</f>
        <v>0</v>
      </c>
      <c r="BK19" s="74"/>
      <c r="BL19" s="74">
        <f>MAX(BL21:BL100)</f>
        <v>0</v>
      </c>
      <c r="BM19" s="74"/>
      <c r="BN19" s="74">
        <f>MAX(BN21:BN100)</f>
        <v>0</v>
      </c>
      <c r="BO19" s="74"/>
      <c r="BP19" s="74">
        <f>MAX(BP21:BP100)</f>
        <v>0</v>
      </c>
      <c r="BQ19" s="74"/>
      <c r="BR19" s="74">
        <f>MAX(BR21:BR100)</f>
        <v>0</v>
      </c>
      <c r="BS19" s="74"/>
      <c r="BT19" s="93">
        <f>MAX(BT21:BT100)</f>
        <v>0</v>
      </c>
      <c r="BV19" s="93">
        <f>MAX(BV21:BV100)</f>
        <v>0</v>
      </c>
      <c r="BX19" s="93">
        <f>MAX(BX21:BX100)</f>
        <v>0</v>
      </c>
      <c r="BZ19" s="93">
        <f>MAX(BZ21:BZ100)</f>
        <v>0</v>
      </c>
      <c r="CB19" s="93">
        <f>MAX(CB21:CB100)</f>
        <v>0</v>
      </c>
      <c r="CD19" s="93">
        <f>MAX(CD21:CD100)</f>
        <v>0</v>
      </c>
      <c r="CF19" s="93">
        <f>MAX(CF21:CF100)</f>
        <v>0</v>
      </c>
      <c r="CH19" s="93">
        <f>MAX(CH21:CH100)</f>
        <v>0</v>
      </c>
      <c r="CJ19" s="93">
        <f>MAX(CJ21:CJ100)</f>
        <v>0</v>
      </c>
      <c r="CL19" s="93">
        <f>MAX(CL21:CL100)</f>
        <v>0</v>
      </c>
      <c r="CN19" s="93">
        <f>MAX(CN21:CN100)</f>
        <v>0</v>
      </c>
      <c r="CP19" s="93">
        <f>MAX(CP21:CP100)</f>
        <v>0</v>
      </c>
      <c r="CR19" s="93">
        <f>MAX(CR21:CR100)</f>
        <v>0</v>
      </c>
      <c r="CT19" s="93">
        <f>MAX(CT21:CT100)</f>
        <v>0</v>
      </c>
      <c r="CV19" s="93">
        <f>MAX(CV21:CV100)</f>
        <v>0</v>
      </c>
      <c r="CX19" s="93">
        <f>MAX(CX21:CX100)</f>
        <v>0</v>
      </c>
      <c r="CZ19" s="93">
        <f>MAX(CZ21:CZ100)</f>
        <v>0</v>
      </c>
      <c r="DB19" s="93">
        <f>MAX(DB21:DB100)</f>
        <v>0</v>
      </c>
      <c r="DD19" s="93">
        <f>MAX(DD21:DD100)</f>
        <v>0</v>
      </c>
      <c r="DF19" s="93">
        <f>MAX(DF21:DF100)</f>
        <v>0</v>
      </c>
      <c r="DH19" s="93">
        <f>MAX(DH21:DH100)</f>
        <v>0</v>
      </c>
      <c r="DJ19" s="93">
        <f>MAX(DJ21:DJ100)</f>
        <v>0</v>
      </c>
      <c r="DL19" s="93">
        <f>MAX(DL21:DL100)</f>
        <v>0</v>
      </c>
      <c r="DN19" s="93">
        <f>MAX(DN21:DN100)</f>
        <v>0</v>
      </c>
      <c r="DP19" s="93">
        <f>MAX(DP21:DP100)</f>
        <v>0</v>
      </c>
      <c r="EF19" s="47"/>
      <c r="EG19" s="47"/>
      <c r="EH19" s="47"/>
      <c r="EI19" s="47"/>
      <c r="EJ19" s="47"/>
      <c r="EK19" s="47"/>
      <c r="EL19" s="47"/>
      <c r="EM19" s="47"/>
      <c r="EN19" s="47"/>
      <c r="EO19" s="47"/>
      <c r="EP19" s="47"/>
      <c r="EQ19" s="47"/>
      <c r="EV19" s="147"/>
      <c r="EW19" s="147"/>
      <c r="EX19" s="147"/>
      <c r="EY19" s="147"/>
      <c r="EZ19" s="147"/>
      <c r="FA19" s="147"/>
      <c r="FB19" s="147"/>
      <c r="FC19" s="147"/>
      <c r="FD19" s="147"/>
      <c r="FE19" s="62"/>
      <c r="FF19" s="62"/>
      <c r="FG19" s="157"/>
      <c r="FH19" s="157"/>
      <c r="FI19" s="158"/>
      <c r="FJ19" s="158"/>
      <c r="FK19" s="62"/>
    </row>
    <row r="20" spans="1:137" ht="18" customHeight="1">
      <c r="A20" s="36"/>
      <c r="B20" s="48"/>
      <c r="C20" s="36"/>
      <c r="D20" s="36"/>
      <c r="E20" s="48"/>
      <c r="F20" s="35"/>
      <c r="G20" s="35"/>
      <c r="H20" s="35"/>
      <c r="I20" s="35"/>
      <c r="K20" s="35"/>
      <c r="L20" s="48"/>
      <c r="M20" s="35"/>
      <c r="N20" s="35"/>
      <c r="O20" s="35"/>
      <c r="P20" s="35"/>
      <c r="R20" s="48"/>
      <c r="S20" s="35"/>
      <c r="T20" s="35"/>
      <c r="U20" s="35"/>
      <c r="V20" s="35"/>
      <c r="X20" s="48"/>
      <c r="Y20" s="35"/>
      <c r="Z20" s="35"/>
      <c r="AA20" s="35"/>
      <c r="AB20" s="35"/>
      <c r="EA20" s="46" t="s">
        <v>1580</v>
      </c>
      <c r="EC20" s="46" t="s">
        <v>1581</v>
      </c>
      <c r="EG20" s="35"/>
    </row>
    <row r="21" spans="1:133" ht="18" customHeight="1">
      <c r="A21" s="36"/>
      <c r="B21" s="48"/>
      <c r="C21" s="36"/>
      <c r="D21" s="36"/>
      <c r="E21" s="48"/>
      <c r="F21" s="35"/>
      <c r="G21" s="35"/>
      <c r="H21" s="35"/>
      <c r="I21" s="35"/>
      <c r="K21" s="35"/>
      <c r="L21" s="48"/>
      <c r="M21" s="35"/>
      <c r="N21" s="35"/>
      <c r="O21" s="35"/>
      <c r="P21" s="35"/>
      <c r="R21" s="48"/>
      <c r="S21" s="35"/>
      <c r="T21" s="35"/>
      <c r="U21" s="35"/>
      <c r="V21" s="35"/>
      <c r="X21" s="48"/>
      <c r="Y21" s="35"/>
      <c r="Z21" s="35"/>
      <c r="AA21" s="35"/>
      <c r="AB21" s="35"/>
      <c r="BB21" s="74"/>
      <c r="BD21" s="74"/>
      <c r="BF21" s="74"/>
      <c r="BH21" s="74"/>
      <c r="BJ21" s="74"/>
      <c r="BL21" s="74"/>
      <c r="BN21" s="74"/>
      <c r="BP21" s="74"/>
      <c r="BR21" s="74"/>
      <c r="EA21" s="46" t="s">
        <v>1582</v>
      </c>
      <c r="EB21" s="94" t="s">
        <v>2121</v>
      </c>
      <c r="EC21" s="46">
        <f>IF(MID(EB21,1,1)="S",11,12)</f>
        <v>12</v>
      </c>
    </row>
    <row r="22" spans="1:133" ht="18" customHeight="1">
      <c r="A22" s="36"/>
      <c r="B22" s="48"/>
      <c r="C22" s="36"/>
      <c r="D22" s="36"/>
      <c r="E22" s="48"/>
      <c r="F22" s="35"/>
      <c r="G22" s="35"/>
      <c r="H22" s="35"/>
      <c r="I22" s="35"/>
      <c r="K22" s="35"/>
      <c r="L22" s="48"/>
      <c r="M22" s="35"/>
      <c r="N22" s="35"/>
      <c r="O22" s="35"/>
      <c r="P22" s="35"/>
      <c r="R22" s="48"/>
      <c r="S22" s="35"/>
      <c r="T22" s="35"/>
      <c r="U22" s="35"/>
      <c r="V22" s="35"/>
      <c r="X22" s="48"/>
      <c r="Y22" s="35"/>
      <c r="Z22" s="35"/>
      <c r="AA22" s="35"/>
      <c r="AB22" s="35"/>
      <c r="BB22" s="74"/>
      <c r="BD22" s="74"/>
      <c r="BF22" s="74"/>
      <c r="BH22" s="74"/>
      <c r="BJ22" s="74"/>
      <c r="BL22" s="74"/>
      <c r="BN22" s="74"/>
      <c r="BP22" s="74"/>
      <c r="BR22" s="74"/>
      <c r="BT22" s="74"/>
      <c r="BV22" s="74"/>
      <c r="BX22" s="74"/>
      <c r="BZ22" s="74"/>
      <c r="EA22" s="46" t="s">
        <v>1583</v>
      </c>
      <c r="EB22" s="94" t="str">
        <f>IF(LEN(EC22)=3,MID(EC22,1,2),EC22)&amp;"\"&amp;Y1&amp;"\subpro"</f>
        <v>C:\・・私\＊＊＊＊開発途中\名票作成\新しいフォルダー\Asumipasov\Asumipasov\subpro</v>
      </c>
      <c r="EC22" s="94" t="s">
        <v>2123</v>
      </c>
    </row>
    <row r="23" spans="1:133" ht="18" customHeight="1">
      <c r="A23" s="36"/>
      <c r="B23" s="48"/>
      <c r="C23" s="36"/>
      <c r="D23" s="36"/>
      <c r="E23" s="48"/>
      <c r="F23" s="35"/>
      <c r="G23" s="35"/>
      <c r="H23" s="35"/>
      <c r="I23" s="35"/>
      <c r="K23" s="35"/>
      <c r="L23" s="48"/>
      <c r="M23" s="35"/>
      <c r="N23" s="35"/>
      <c r="O23" s="35"/>
      <c r="P23" s="35"/>
      <c r="R23" s="48"/>
      <c r="S23" s="35"/>
      <c r="T23" s="35"/>
      <c r="U23" s="35"/>
      <c r="V23" s="35"/>
      <c r="X23" s="48"/>
      <c r="Y23" s="35"/>
      <c r="Z23" s="35"/>
      <c r="AA23" s="35"/>
      <c r="AB23" s="35"/>
      <c r="BB23" s="74"/>
      <c r="BD23" s="74"/>
      <c r="BF23" s="74"/>
      <c r="BH23" s="74"/>
      <c r="BJ23" s="74"/>
      <c r="BL23" s="74"/>
      <c r="BN23" s="74"/>
      <c r="BP23" s="74"/>
      <c r="BR23" s="74"/>
      <c r="BT23" s="74"/>
      <c r="BV23" s="74"/>
      <c r="BX23" s="74"/>
      <c r="BZ23" s="74"/>
      <c r="EA23" s="46" t="s">
        <v>1584</v>
      </c>
      <c r="EB23" s="46" t="s">
        <v>1585</v>
      </c>
      <c r="EC23" s="46" t="str">
        <f>Y1</f>
        <v>Asumipasov</v>
      </c>
    </row>
    <row r="24" spans="1:132" ht="18">
      <c r="A24" s="36"/>
      <c r="B24" s="48"/>
      <c r="C24" s="36"/>
      <c r="D24" s="36"/>
      <c r="E24" s="48"/>
      <c r="F24" s="35"/>
      <c r="G24" s="35"/>
      <c r="H24" s="35"/>
      <c r="I24" s="35"/>
      <c r="K24" s="35"/>
      <c r="L24" s="48"/>
      <c r="M24" s="35"/>
      <c r="N24" s="35"/>
      <c r="O24" s="35"/>
      <c r="P24" s="35"/>
      <c r="R24" s="48"/>
      <c r="S24" s="35"/>
      <c r="T24" s="35"/>
      <c r="U24" s="35"/>
      <c r="V24" s="35"/>
      <c r="X24" s="48"/>
      <c r="Y24" s="35"/>
      <c r="Z24" s="35"/>
      <c r="AA24" s="35"/>
      <c r="AB24" s="35"/>
      <c r="BB24" s="74"/>
      <c r="BD24" s="74"/>
      <c r="BF24" s="74"/>
      <c r="BH24" s="74"/>
      <c r="BJ24" s="74"/>
      <c r="BL24" s="74"/>
      <c r="BN24" s="74"/>
      <c r="BP24" s="74"/>
      <c r="BR24" s="74"/>
      <c r="BT24" s="74"/>
      <c r="BV24" s="74"/>
      <c r="BX24" s="74"/>
      <c r="BZ24" s="74"/>
      <c r="EA24" s="46" t="s">
        <v>1586</v>
      </c>
      <c r="EB24" s="46" t="s">
        <v>1587</v>
      </c>
    </row>
    <row r="25" spans="1:133" ht="18">
      <c r="A25" s="36"/>
      <c r="B25" s="48"/>
      <c r="C25" s="36"/>
      <c r="D25" s="36"/>
      <c r="E25" s="48"/>
      <c r="F25" s="35"/>
      <c r="G25" s="35"/>
      <c r="H25" s="35"/>
      <c r="I25" s="35"/>
      <c r="K25" s="35"/>
      <c r="L25" s="48"/>
      <c r="M25" s="35"/>
      <c r="N25" s="35"/>
      <c r="O25" s="35"/>
      <c r="P25" s="35"/>
      <c r="R25" s="48"/>
      <c r="S25" s="35"/>
      <c r="T25" s="35"/>
      <c r="U25" s="35"/>
      <c r="V25" s="35"/>
      <c r="X25" s="48"/>
      <c r="Y25" s="35"/>
      <c r="Z25" s="35"/>
      <c r="AA25" s="35"/>
      <c r="AB25" s="35"/>
      <c r="BB25" s="74"/>
      <c r="BD25" s="74"/>
      <c r="BF25" s="74"/>
      <c r="BH25" s="74"/>
      <c r="BJ25" s="74"/>
      <c r="BL25" s="74"/>
      <c r="BN25" s="74"/>
      <c r="BP25" s="74"/>
      <c r="BR25" s="74"/>
      <c r="BT25" s="74"/>
      <c r="BV25" s="74"/>
      <c r="BX25" s="74"/>
      <c r="BZ25" s="74"/>
      <c r="EA25" s="46" t="s">
        <v>1588</v>
      </c>
      <c r="EB25" s="95">
        <v>45352.84663194444</v>
      </c>
      <c r="EC25" s="74">
        <f>EB25</f>
        <v>45352.84663194444</v>
      </c>
    </row>
    <row r="26" spans="1:133" ht="18">
      <c r="A26" s="36"/>
      <c r="B26" s="48"/>
      <c r="C26" s="36"/>
      <c r="D26" s="36"/>
      <c r="E26" s="48"/>
      <c r="F26" s="35"/>
      <c r="G26" s="35"/>
      <c r="H26" s="35"/>
      <c r="I26" s="35"/>
      <c r="K26" s="35"/>
      <c r="L26" s="48"/>
      <c r="M26" s="35"/>
      <c r="N26" s="35"/>
      <c r="O26" s="35"/>
      <c r="P26" s="35"/>
      <c r="R26" s="48"/>
      <c r="S26" s="35"/>
      <c r="T26" s="35"/>
      <c r="U26" s="35"/>
      <c r="V26" s="35"/>
      <c r="X26" s="48"/>
      <c r="Y26" s="35"/>
      <c r="Z26" s="35"/>
      <c r="AA26" s="35"/>
      <c r="AB26" s="35"/>
      <c r="BB26" s="74"/>
      <c r="BD26" s="74"/>
      <c r="BF26" s="74"/>
      <c r="BH26" s="74"/>
      <c r="BJ26" s="74"/>
      <c r="BL26" s="74"/>
      <c r="BN26" s="74"/>
      <c r="BP26" s="74"/>
      <c r="BR26" s="74"/>
      <c r="BT26" s="74"/>
      <c r="BV26" s="74"/>
      <c r="BX26" s="74"/>
      <c r="BZ26" s="74"/>
      <c r="EC26" s="46">
        <f>MINUTE(EC25)</f>
        <v>19</v>
      </c>
    </row>
    <row r="27" spans="1:133" ht="18">
      <c r="A27" s="36"/>
      <c r="B27" s="48"/>
      <c r="C27" s="36"/>
      <c r="D27" s="36"/>
      <c r="E27" s="48"/>
      <c r="F27" s="35"/>
      <c r="G27" s="35"/>
      <c r="H27" s="35"/>
      <c r="I27" s="35"/>
      <c r="K27" s="35"/>
      <c r="L27" s="48"/>
      <c r="M27" s="35"/>
      <c r="N27" s="35"/>
      <c r="O27" s="35"/>
      <c r="P27" s="35"/>
      <c r="R27" s="48"/>
      <c r="S27" s="35"/>
      <c r="T27" s="35"/>
      <c r="U27" s="35"/>
      <c r="V27" s="35"/>
      <c r="X27" s="48"/>
      <c r="Y27" s="35"/>
      <c r="Z27" s="35"/>
      <c r="AA27" s="35"/>
      <c r="AB27" s="35"/>
      <c r="BB27" s="74"/>
      <c r="BD27" s="74"/>
      <c r="BF27" s="74"/>
      <c r="BH27" s="74"/>
      <c r="BJ27" s="74"/>
      <c r="BL27" s="74"/>
      <c r="BN27" s="74"/>
      <c r="BP27" s="74"/>
      <c r="BR27" s="74"/>
      <c r="BT27" s="74"/>
      <c r="BV27" s="74"/>
      <c r="BX27" s="74"/>
      <c r="BZ27" s="74"/>
      <c r="EC27" s="46">
        <f>SECOND(EC25)</f>
        <v>9</v>
      </c>
    </row>
    <row r="28" spans="1:133" ht="18">
      <c r="A28" s="36"/>
      <c r="B28" s="48"/>
      <c r="C28" s="36"/>
      <c r="D28" s="36"/>
      <c r="E28" s="48"/>
      <c r="F28" s="35"/>
      <c r="G28" s="35"/>
      <c r="H28" s="35"/>
      <c r="I28" s="35"/>
      <c r="K28" s="35"/>
      <c r="L28" s="48"/>
      <c r="M28" s="35"/>
      <c r="N28" s="35"/>
      <c r="O28" s="35"/>
      <c r="P28" s="35"/>
      <c r="R28" s="48"/>
      <c r="S28" s="35"/>
      <c r="T28" s="35"/>
      <c r="U28" s="35"/>
      <c r="V28" s="35"/>
      <c r="X28" s="48"/>
      <c r="Y28" s="35"/>
      <c r="Z28" s="35"/>
      <c r="AA28" s="35"/>
      <c r="AB28" s="35"/>
      <c r="BB28" s="74"/>
      <c r="BD28" s="74"/>
      <c r="BF28" s="74"/>
      <c r="BH28" s="74"/>
      <c r="BJ28" s="74"/>
      <c r="BL28" s="74"/>
      <c r="BN28" s="74"/>
      <c r="BP28" s="74"/>
      <c r="BR28" s="74"/>
      <c r="BT28" s="74"/>
      <c r="BV28" s="74"/>
      <c r="BX28" s="74"/>
      <c r="BZ28" s="74"/>
      <c r="EC28" s="46">
        <f>EC26*100+EC27+(YEAR(EC25)-2000)*10000</f>
        <v>241909</v>
      </c>
    </row>
    <row r="29" spans="1:134" ht="18">
      <c r="A29" s="36"/>
      <c r="B29" s="48"/>
      <c r="C29" s="36"/>
      <c r="D29" s="36"/>
      <c r="E29" s="48"/>
      <c r="F29" s="35"/>
      <c r="G29" s="35"/>
      <c r="H29" s="35"/>
      <c r="I29" s="35"/>
      <c r="K29" s="35"/>
      <c r="L29" s="48"/>
      <c r="M29" s="35"/>
      <c r="N29" s="35"/>
      <c r="O29" s="35"/>
      <c r="P29" s="35"/>
      <c r="R29" s="48"/>
      <c r="S29" s="35"/>
      <c r="T29" s="35"/>
      <c r="U29" s="35"/>
      <c r="V29" s="35"/>
      <c r="X29" s="48"/>
      <c r="Y29" s="35"/>
      <c r="Z29" s="35"/>
      <c r="AA29" s="35"/>
      <c r="AB29" s="35"/>
      <c r="BB29" s="74"/>
      <c r="BD29" s="74"/>
      <c r="BF29" s="74"/>
      <c r="BH29" s="74"/>
      <c r="BJ29" s="74"/>
      <c r="BL29" s="74"/>
      <c r="BN29" s="74"/>
      <c r="BP29" s="74"/>
      <c r="BR29" s="74"/>
      <c r="BT29" s="74"/>
      <c r="BV29" s="74"/>
      <c r="BX29" s="74"/>
      <c r="BZ29" s="74"/>
      <c r="EC29" s="46">
        <f>EC28+270717</f>
        <v>512626</v>
      </c>
      <c r="ED29" s="46" t="str">
        <f>RIGHT(RIGHT(EC29,1)+MID(EB23,1,1),1)</f>
        <v>8</v>
      </c>
    </row>
    <row r="30" spans="1:133" ht="18">
      <c r="A30" s="36"/>
      <c r="B30" s="48"/>
      <c r="C30" s="36"/>
      <c r="D30" s="36"/>
      <c r="E30" s="48"/>
      <c r="F30" s="35"/>
      <c r="G30" s="35"/>
      <c r="H30" s="35"/>
      <c r="I30" s="35"/>
      <c r="K30" s="35"/>
      <c r="L30" s="48"/>
      <c r="M30" s="35"/>
      <c r="N30" s="35"/>
      <c r="O30" s="35"/>
      <c r="P30" s="35"/>
      <c r="R30" s="48"/>
      <c r="S30" s="35"/>
      <c r="T30" s="35"/>
      <c r="U30" s="35"/>
      <c r="V30" s="35"/>
      <c r="X30" s="48"/>
      <c r="Y30" s="35"/>
      <c r="Z30" s="35"/>
      <c r="AA30" s="35"/>
      <c r="AB30" s="35"/>
      <c r="BB30" s="74"/>
      <c r="BD30" s="74"/>
      <c r="BF30" s="74"/>
      <c r="BH30" s="74"/>
      <c r="BJ30" s="74"/>
      <c r="BL30" s="74"/>
      <c r="BN30" s="74"/>
      <c r="BP30" s="74"/>
      <c r="BR30" s="74"/>
      <c r="BT30" s="74"/>
      <c r="BV30" s="74"/>
      <c r="BX30" s="74"/>
      <c r="BZ30" s="74"/>
      <c r="EB30" s="46">
        <v>1</v>
      </c>
      <c r="EC30" s="96" t="str">
        <f>IF(EB30=1,IF(MID(EB21,1,1)=MID(EC23,LEN(EC23),1),EC29&amp;ED29,"?"),"?")</f>
        <v>?</v>
      </c>
    </row>
    <row r="31" spans="1:133" ht="18">
      <c r="A31" s="36"/>
      <c r="B31" s="48"/>
      <c r="C31" s="36"/>
      <c r="D31" s="36"/>
      <c r="E31" s="48"/>
      <c r="F31" s="35"/>
      <c r="G31" s="35"/>
      <c r="H31" s="35"/>
      <c r="I31" s="35"/>
      <c r="K31" s="35"/>
      <c r="BB31" s="74"/>
      <c r="BD31" s="74"/>
      <c r="BF31" s="74"/>
      <c r="BH31" s="74"/>
      <c r="BJ31" s="74"/>
      <c r="BL31" s="74"/>
      <c r="BN31" s="74"/>
      <c r="BP31" s="74"/>
      <c r="BR31" s="74"/>
      <c r="BT31" s="74"/>
      <c r="BV31" s="74"/>
      <c r="BX31" s="74"/>
      <c r="BZ31" s="74"/>
      <c r="EB31" s="46" t="e">
        <f>MID(EL29,1,LEN(EL29)-2)</f>
        <v>#VALUE!</v>
      </c>
      <c r="EC31" s="46" t="e">
        <f>IF(EC29=(EB31/3)+270717,1,0)</f>
        <v>#VALUE!</v>
      </c>
    </row>
    <row r="32" spans="1:78" ht="18">
      <c r="A32" s="36"/>
      <c r="B32" s="48"/>
      <c r="C32" s="36"/>
      <c r="D32" s="36"/>
      <c r="E32" s="48"/>
      <c r="F32" s="35"/>
      <c r="G32" s="35"/>
      <c r="H32" s="35"/>
      <c r="I32" s="35"/>
      <c r="BB32" s="74"/>
      <c r="BD32" s="74"/>
      <c r="BF32" s="74"/>
      <c r="BH32" s="74"/>
      <c r="BJ32" s="74"/>
      <c r="BL32" s="74"/>
      <c r="BN32" s="74"/>
      <c r="BP32" s="74"/>
      <c r="BR32" s="74"/>
      <c r="BT32" s="74"/>
      <c r="BV32" s="74"/>
      <c r="BX32" s="74"/>
      <c r="BZ32" s="74"/>
    </row>
    <row r="33" spans="1:78" ht="18">
      <c r="A33" s="36"/>
      <c r="B33" s="48"/>
      <c r="C33" s="36"/>
      <c r="D33" s="36"/>
      <c r="E33" s="48"/>
      <c r="F33" s="35"/>
      <c r="G33" s="35"/>
      <c r="H33" s="35"/>
      <c r="I33" s="35"/>
      <c r="BB33" s="74"/>
      <c r="BD33" s="74"/>
      <c r="BF33" s="74"/>
      <c r="BH33" s="74"/>
      <c r="BJ33" s="74"/>
      <c r="BL33" s="74"/>
      <c r="BN33" s="74"/>
      <c r="BP33" s="74"/>
      <c r="BR33" s="74"/>
      <c r="BT33" s="74"/>
      <c r="BV33" s="74"/>
      <c r="BX33" s="74"/>
      <c r="BZ33" s="74"/>
    </row>
    <row r="34" spans="1:76" ht="18">
      <c r="A34" s="36"/>
      <c r="B34" s="48"/>
      <c r="C34" s="36"/>
      <c r="D34" s="36"/>
      <c r="E34" s="48"/>
      <c r="F34" s="35"/>
      <c r="G34" s="35"/>
      <c r="H34" s="35"/>
      <c r="I34" s="35"/>
      <c r="BB34" s="74"/>
      <c r="BD34" s="74"/>
      <c r="BF34" s="74"/>
      <c r="BH34" s="74"/>
      <c r="BJ34" s="74"/>
      <c r="BL34" s="74"/>
      <c r="BN34" s="74"/>
      <c r="BP34" s="74"/>
      <c r="BR34" s="74"/>
      <c r="BT34" s="74"/>
      <c r="BV34" s="74"/>
      <c r="BX34" s="74"/>
    </row>
    <row r="35" spans="1:171" ht="22.5">
      <c r="A35" s="36"/>
      <c r="B35" s="48"/>
      <c r="C35" s="36"/>
      <c r="D35" s="36"/>
      <c r="E35" s="48"/>
      <c r="F35" s="35"/>
      <c r="G35" s="35"/>
      <c r="H35" s="35"/>
      <c r="I35" s="35"/>
      <c r="BB35" s="74"/>
      <c r="BD35" s="74"/>
      <c r="BF35" s="74"/>
      <c r="BH35" s="74"/>
      <c r="BJ35" s="74"/>
      <c r="BL35" s="74"/>
      <c r="BN35" s="74"/>
      <c r="BP35" s="74"/>
      <c r="BR35" s="74"/>
      <c r="BT35" s="74"/>
      <c r="BV35" s="74"/>
      <c r="BX35" s="74"/>
      <c r="FO35" s="159" t="s">
        <v>1589</v>
      </c>
    </row>
    <row r="36" spans="1:76" ht="18">
      <c r="A36" s="36"/>
      <c r="B36" s="48"/>
      <c r="C36" s="36"/>
      <c r="D36" s="36"/>
      <c r="E36" s="48"/>
      <c r="F36" s="35"/>
      <c r="G36" s="35"/>
      <c r="H36" s="35"/>
      <c r="I36" s="35"/>
      <c r="BB36" s="74"/>
      <c r="BD36" s="74"/>
      <c r="BF36" s="74"/>
      <c r="BH36" s="74"/>
      <c r="BJ36" s="74"/>
      <c r="BL36" s="74"/>
      <c r="BN36" s="74"/>
      <c r="BP36" s="74"/>
      <c r="BR36" s="74"/>
      <c r="BT36" s="74"/>
      <c r="BV36" s="74"/>
      <c r="BX36" s="74"/>
    </row>
    <row r="37" spans="1:76" ht="18">
      <c r="A37" s="36"/>
      <c r="B37" s="48"/>
      <c r="C37" s="36"/>
      <c r="D37" s="36"/>
      <c r="E37" s="48"/>
      <c r="F37" s="35"/>
      <c r="G37" s="35"/>
      <c r="H37" s="35"/>
      <c r="I37" s="35"/>
      <c r="BB37" s="74"/>
      <c r="BD37" s="74"/>
      <c r="BF37" s="74"/>
      <c r="BH37" s="74"/>
      <c r="BJ37" s="74"/>
      <c r="BL37" s="74"/>
      <c r="BN37" s="74"/>
      <c r="BP37" s="74"/>
      <c r="BR37" s="74"/>
      <c r="BT37" s="74"/>
      <c r="BV37" s="74"/>
      <c r="BX37" s="74"/>
    </row>
    <row r="38" spans="1:76" ht="18">
      <c r="A38" s="36"/>
      <c r="B38" s="48"/>
      <c r="C38" s="36"/>
      <c r="D38" s="36"/>
      <c r="E38" s="48"/>
      <c r="F38" s="35"/>
      <c r="G38" s="35"/>
      <c r="H38" s="35"/>
      <c r="I38" s="35"/>
      <c r="BB38" s="74"/>
      <c r="BD38" s="74"/>
      <c r="BF38" s="74"/>
      <c r="BH38" s="74"/>
      <c r="BJ38" s="74"/>
      <c r="BL38" s="74"/>
      <c r="BN38" s="74"/>
      <c r="BP38" s="74"/>
      <c r="BR38" s="74"/>
      <c r="BT38" s="74"/>
      <c r="BV38" s="74"/>
      <c r="BX38" s="74"/>
    </row>
    <row r="39" spans="1:76" ht="18">
      <c r="A39" s="36"/>
      <c r="B39" s="48"/>
      <c r="C39" s="36"/>
      <c r="D39" s="36"/>
      <c r="E39" s="48"/>
      <c r="F39" s="35"/>
      <c r="G39" s="35"/>
      <c r="H39" s="35"/>
      <c r="I39" s="35"/>
      <c r="BB39" s="74"/>
      <c r="BD39" s="74"/>
      <c r="BF39" s="74"/>
      <c r="BH39" s="74"/>
      <c r="BJ39" s="74"/>
      <c r="BL39" s="74"/>
      <c r="BN39" s="74"/>
      <c r="BP39" s="74"/>
      <c r="BR39" s="74"/>
      <c r="BT39" s="74"/>
      <c r="BV39" s="74"/>
      <c r="BX39" s="74"/>
    </row>
    <row r="40" spans="1:76" ht="18">
      <c r="A40" s="36"/>
      <c r="B40" s="48"/>
      <c r="C40" s="36"/>
      <c r="D40" s="36"/>
      <c r="E40" s="48"/>
      <c r="F40" s="35"/>
      <c r="G40" s="35"/>
      <c r="H40" s="35"/>
      <c r="I40" s="35"/>
      <c r="BB40" s="74"/>
      <c r="BD40" s="74"/>
      <c r="BF40" s="74"/>
      <c r="BH40" s="74"/>
      <c r="BJ40" s="74"/>
      <c r="BL40" s="74"/>
      <c r="BN40" s="74"/>
      <c r="BP40" s="74"/>
      <c r="BR40" s="74"/>
      <c r="BT40" s="74"/>
      <c r="BV40" s="74"/>
      <c r="BX40" s="74"/>
    </row>
    <row r="41" spans="1:76" ht="18">
      <c r="A41" s="36"/>
      <c r="B41" s="48"/>
      <c r="C41" s="36"/>
      <c r="D41" s="36"/>
      <c r="E41" s="48"/>
      <c r="F41" s="35"/>
      <c r="G41" s="35"/>
      <c r="H41" s="35"/>
      <c r="I41" s="35"/>
      <c r="BB41" s="74"/>
      <c r="BD41" s="74"/>
      <c r="BH41" s="74"/>
      <c r="BJ41" s="74"/>
      <c r="BL41" s="74"/>
      <c r="BN41" s="74"/>
      <c r="BP41" s="74"/>
      <c r="BR41" s="74"/>
      <c r="BT41" s="74"/>
      <c r="BV41" s="74"/>
      <c r="BX41" s="74"/>
    </row>
    <row r="42" spans="1:76" ht="18">
      <c r="A42" s="36"/>
      <c r="B42" s="48"/>
      <c r="C42" s="36"/>
      <c r="D42" s="36"/>
      <c r="E42" s="48"/>
      <c r="F42" s="35"/>
      <c r="G42" s="35"/>
      <c r="H42" s="35"/>
      <c r="I42" s="35"/>
      <c r="BB42" s="74"/>
      <c r="BD42" s="74"/>
      <c r="BH42" s="74"/>
      <c r="BJ42" s="74"/>
      <c r="BL42" s="74"/>
      <c r="BN42" s="74"/>
      <c r="BP42" s="74"/>
      <c r="BR42" s="74"/>
      <c r="BT42" s="74"/>
      <c r="BV42" s="74"/>
      <c r="BX42" s="74"/>
    </row>
    <row r="43" spans="1:76" ht="18">
      <c r="A43" s="36"/>
      <c r="B43" s="48"/>
      <c r="C43" s="36"/>
      <c r="D43" s="36"/>
      <c r="E43" s="48"/>
      <c r="F43" s="35"/>
      <c r="G43" s="35"/>
      <c r="H43" s="35"/>
      <c r="I43" s="35"/>
      <c r="BB43" s="74"/>
      <c r="BD43" s="74"/>
      <c r="BH43" s="74"/>
      <c r="BJ43" s="74"/>
      <c r="BL43" s="74"/>
      <c r="BN43" s="74"/>
      <c r="BP43" s="74"/>
      <c r="BR43" s="74"/>
      <c r="BT43" s="74"/>
      <c r="BV43" s="74"/>
      <c r="BX43" s="74"/>
    </row>
    <row r="44" spans="1:76" ht="18">
      <c r="A44" s="36"/>
      <c r="B44" s="48"/>
      <c r="C44" s="36"/>
      <c r="D44" s="36"/>
      <c r="E44" s="48"/>
      <c r="F44" s="35"/>
      <c r="G44" s="35"/>
      <c r="H44" s="35"/>
      <c r="I44" s="35"/>
      <c r="BB44" s="74"/>
      <c r="BD44" s="74"/>
      <c r="BH44" s="74"/>
      <c r="BJ44" s="74"/>
      <c r="BL44" s="74"/>
      <c r="BN44" s="74"/>
      <c r="BP44" s="74"/>
      <c r="BR44" s="74"/>
      <c r="BT44" s="74"/>
      <c r="BV44" s="74"/>
      <c r="BX44" s="74"/>
    </row>
    <row r="45" spans="1:76" ht="18">
      <c r="A45" s="36"/>
      <c r="B45" s="48"/>
      <c r="C45" s="36"/>
      <c r="D45" s="36"/>
      <c r="E45" s="48"/>
      <c r="F45" s="35"/>
      <c r="G45" s="35"/>
      <c r="H45" s="35"/>
      <c r="I45" s="35"/>
      <c r="BB45" s="74"/>
      <c r="BD45" s="74"/>
      <c r="BH45" s="74"/>
      <c r="BJ45" s="74"/>
      <c r="BL45" s="74"/>
      <c r="BN45" s="74"/>
      <c r="BP45" s="74"/>
      <c r="BR45" s="74"/>
      <c r="BT45" s="74"/>
      <c r="BV45" s="74"/>
      <c r="BX45" s="74"/>
    </row>
    <row r="46" spans="1:76" ht="18">
      <c r="A46" s="36"/>
      <c r="B46" s="48"/>
      <c r="C46" s="36"/>
      <c r="D46" s="36"/>
      <c r="E46" s="48"/>
      <c r="F46" s="35"/>
      <c r="G46" s="35"/>
      <c r="H46" s="35"/>
      <c r="I46" s="35"/>
      <c r="BB46" s="74"/>
      <c r="BH46" s="74"/>
      <c r="BJ46" s="74"/>
      <c r="BL46" s="74"/>
      <c r="BN46" s="74"/>
      <c r="BP46" s="74"/>
      <c r="BR46" s="74"/>
      <c r="BT46" s="74"/>
      <c r="BV46" s="74"/>
      <c r="BX46" s="74"/>
    </row>
    <row r="47" spans="1:76" ht="18">
      <c r="A47" s="36"/>
      <c r="B47" s="48"/>
      <c r="C47" s="36"/>
      <c r="D47" s="36"/>
      <c r="E47" s="48"/>
      <c r="F47" s="35"/>
      <c r="G47" s="35"/>
      <c r="H47" s="35"/>
      <c r="I47" s="35"/>
      <c r="BB47" s="74"/>
      <c r="BH47" s="74"/>
      <c r="BJ47" s="74"/>
      <c r="BL47" s="74"/>
      <c r="BN47" s="74"/>
      <c r="BP47" s="74"/>
      <c r="BR47" s="74"/>
      <c r="BT47" s="74"/>
      <c r="BV47" s="74"/>
      <c r="BX47" s="74"/>
    </row>
    <row r="48" spans="1:76" ht="18">
      <c r="A48" s="36"/>
      <c r="B48" s="48"/>
      <c r="C48" s="36"/>
      <c r="D48" s="36"/>
      <c r="E48" s="48"/>
      <c r="F48" s="35"/>
      <c r="G48" s="35"/>
      <c r="H48" s="35"/>
      <c r="I48" s="35"/>
      <c r="BB48" s="74"/>
      <c r="BH48" s="74"/>
      <c r="BJ48" s="74"/>
      <c r="BL48" s="74"/>
      <c r="BN48" s="74"/>
      <c r="BP48" s="74"/>
      <c r="BR48" s="74"/>
      <c r="BT48" s="74"/>
      <c r="BV48" s="74"/>
      <c r="BX48" s="74"/>
    </row>
    <row r="49" spans="1:76" ht="18">
      <c r="A49" s="36"/>
      <c r="B49" s="48"/>
      <c r="C49" s="36"/>
      <c r="D49" s="36"/>
      <c r="E49" s="48"/>
      <c r="F49" s="35"/>
      <c r="G49" s="35"/>
      <c r="H49" s="35"/>
      <c r="I49" s="35"/>
      <c r="BB49" s="74"/>
      <c r="BH49" s="74"/>
      <c r="BJ49" s="74"/>
      <c r="BL49" s="74"/>
      <c r="BN49" s="74"/>
      <c r="BP49" s="74"/>
      <c r="BR49" s="74"/>
      <c r="BT49" s="74"/>
      <c r="BV49" s="74"/>
      <c r="BX49" s="74"/>
    </row>
    <row r="50" spans="1:76" ht="18">
      <c r="A50" s="36"/>
      <c r="B50" s="48"/>
      <c r="C50" s="36"/>
      <c r="D50" s="36"/>
      <c r="E50" s="48"/>
      <c r="F50" s="35"/>
      <c r="G50" s="35"/>
      <c r="H50" s="35"/>
      <c r="I50" s="35"/>
      <c r="BH50" s="74"/>
      <c r="BJ50" s="74"/>
      <c r="BL50" s="74"/>
      <c r="BN50" s="74"/>
      <c r="BP50" s="74"/>
      <c r="BR50" s="74"/>
      <c r="BT50" s="74"/>
      <c r="BV50" s="74"/>
      <c r="BX50" s="74"/>
    </row>
    <row r="51" spans="1:76" ht="18">
      <c r="A51" s="36"/>
      <c r="B51" s="48"/>
      <c r="C51" s="36"/>
      <c r="D51" s="36"/>
      <c r="E51" s="48"/>
      <c r="F51" s="35"/>
      <c r="G51" s="35"/>
      <c r="H51" s="35"/>
      <c r="I51" s="35"/>
      <c r="BH51" s="74"/>
      <c r="BJ51" s="74"/>
      <c r="BL51" s="74"/>
      <c r="BN51" s="74"/>
      <c r="BP51" s="74"/>
      <c r="BR51" s="74"/>
      <c r="BT51" s="74"/>
      <c r="BV51" s="74"/>
      <c r="BX51" s="74"/>
    </row>
    <row r="52" spans="1:76" ht="18">
      <c r="A52" s="36"/>
      <c r="B52" s="48"/>
      <c r="C52" s="36"/>
      <c r="D52" s="36"/>
      <c r="E52" s="48"/>
      <c r="F52" s="35"/>
      <c r="G52" s="35"/>
      <c r="H52" s="35"/>
      <c r="I52" s="35"/>
      <c r="BJ52" s="74"/>
      <c r="BN52" s="74"/>
      <c r="BP52" s="74"/>
      <c r="BR52" s="74"/>
      <c r="BT52" s="74"/>
      <c r="BV52" s="74"/>
      <c r="BX52" s="74"/>
    </row>
    <row r="53" spans="1:76" ht="18">
      <c r="A53" s="36"/>
      <c r="B53" s="48"/>
      <c r="C53" s="36"/>
      <c r="D53" s="36"/>
      <c r="E53" s="48"/>
      <c r="F53" s="35"/>
      <c r="G53" s="35"/>
      <c r="H53" s="35"/>
      <c r="I53" s="35"/>
      <c r="BJ53" s="74"/>
      <c r="BN53" s="74"/>
      <c r="BP53" s="74"/>
      <c r="BR53" s="74"/>
      <c r="BT53" s="74"/>
      <c r="BV53" s="74"/>
      <c r="BX53" s="74"/>
    </row>
    <row r="54" spans="1:76" ht="18">
      <c r="A54" s="36"/>
      <c r="B54" s="48"/>
      <c r="C54" s="36"/>
      <c r="D54" s="36"/>
      <c r="E54" s="48"/>
      <c r="F54" s="35"/>
      <c r="G54" s="35"/>
      <c r="H54" s="35"/>
      <c r="I54" s="35"/>
      <c r="BJ54" s="74"/>
      <c r="BN54" s="74"/>
      <c r="BP54" s="74"/>
      <c r="BR54" s="74"/>
      <c r="BT54" s="74"/>
      <c r="BV54" s="74"/>
      <c r="BX54" s="74"/>
    </row>
    <row r="55" spans="1:76" ht="18">
      <c r="A55" s="36"/>
      <c r="B55" s="48"/>
      <c r="C55" s="36"/>
      <c r="D55" s="36"/>
      <c r="E55" s="48"/>
      <c r="F55" s="35"/>
      <c r="G55" s="35"/>
      <c r="H55" s="35"/>
      <c r="I55" s="35"/>
      <c r="BJ55" s="74"/>
      <c r="BN55" s="74"/>
      <c r="BP55" s="74"/>
      <c r="BR55" s="74"/>
      <c r="BT55" s="74"/>
      <c r="BV55" s="74"/>
      <c r="BX55" s="74"/>
    </row>
    <row r="56" spans="1:76" ht="18">
      <c r="A56" s="36"/>
      <c r="B56" s="48"/>
      <c r="C56" s="36"/>
      <c r="D56" s="36"/>
      <c r="E56" s="48"/>
      <c r="F56" s="35"/>
      <c r="G56" s="35"/>
      <c r="H56" s="35"/>
      <c r="I56" s="35"/>
      <c r="BJ56" s="74"/>
      <c r="BN56" s="74"/>
      <c r="BP56" s="74"/>
      <c r="BR56" s="74"/>
      <c r="BT56" s="74"/>
      <c r="BV56" s="74"/>
      <c r="BX56" s="74"/>
    </row>
    <row r="57" spans="1:76" ht="18">
      <c r="A57" s="36"/>
      <c r="B57" s="48"/>
      <c r="C57" s="36"/>
      <c r="D57" s="36"/>
      <c r="E57" s="48"/>
      <c r="F57" s="35"/>
      <c r="G57" s="35"/>
      <c r="H57" s="35"/>
      <c r="I57" s="35"/>
      <c r="BJ57" s="74"/>
      <c r="BN57" s="74"/>
      <c r="BP57" s="74"/>
      <c r="BR57" s="74"/>
      <c r="BT57" s="74"/>
      <c r="BV57" s="74"/>
      <c r="BX57" s="74"/>
    </row>
    <row r="58" spans="1:76" ht="18">
      <c r="A58" s="36"/>
      <c r="B58" s="48"/>
      <c r="C58" s="36"/>
      <c r="D58" s="36"/>
      <c r="E58" s="48"/>
      <c r="F58" s="35"/>
      <c r="G58" s="35"/>
      <c r="H58" s="35"/>
      <c r="I58" s="35"/>
      <c r="BJ58" s="74"/>
      <c r="BN58" s="74"/>
      <c r="BP58" s="74"/>
      <c r="BR58" s="74"/>
      <c r="BT58" s="74"/>
      <c r="BV58" s="74"/>
      <c r="BX58" s="74"/>
    </row>
    <row r="59" spans="1:76" ht="18">
      <c r="A59" s="36"/>
      <c r="B59" s="48"/>
      <c r="C59" s="36"/>
      <c r="D59" s="36"/>
      <c r="E59" s="48"/>
      <c r="F59" s="35"/>
      <c r="G59" s="35"/>
      <c r="H59" s="35"/>
      <c r="I59" s="35"/>
      <c r="BJ59" s="74"/>
      <c r="BN59" s="74"/>
      <c r="BP59" s="74"/>
      <c r="BR59" s="74"/>
      <c r="BT59" s="74"/>
      <c r="BV59" s="74"/>
      <c r="BX59" s="74"/>
    </row>
    <row r="60" spans="1:76" ht="18">
      <c r="A60" s="36"/>
      <c r="B60" s="48"/>
      <c r="C60" s="36"/>
      <c r="D60" s="36"/>
      <c r="E60" s="48"/>
      <c r="F60" s="35"/>
      <c r="G60" s="35"/>
      <c r="H60" s="35"/>
      <c r="I60" s="35"/>
      <c r="BJ60" s="74"/>
      <c r="BN60" s="74"/>
      <c r="BP60" s="74"/>
      <c r="BR60" s="74"/>
      <c r="BT60" s="74"/>
      <c r="BV60" s="74"/>
      <c r="BX60" s="74"/>
    </row>
    <row r="61" spans="1:76" ht="18">
      <c r="A61" s="36"/>
      <c r="B61" s="48"/>
      <c r="C61" s="36"/>
      <c r="D61" s="36"/>
      <c r="E61" s="48"/>
      <c r="F61" s="35"/>
      <c r="G61" s="35"/>
      <c r="H61" s="35"/>
      <c r="I61" s="35"/>
      <c r="BJ61" s="74"/>
      <c r="BN61" s="74"/>
      <c r="BP61" s="74"/>
      <c r="BR61" s="74"/>
      <c r="BT61" s="74"/>
      <c r="BV61" s="74"/>
      <c r="BX61" s="74"/>
    </row>
    <row r="62" spans="1:76" ht="18">
      <c r="A62" s="36"/>
      <c r="B62" s="48"/>
      <c r="C62" s="36"/>
      <c r="D62" s="36"/>
      <c r="E62" s="48"/>
      <c r="F62" s="35"/>
      <c r="G62" s="35"/>
      <c r="H62" s="35"/>
      <c r="I62" s="35"/>
      <c r="BJ62" s="74"/>
      <c r="BN62" s="74"/>
      <c r="BP62" s="74"/>
      <c r="BR62" s="74"/>
      <c r="BT62" s="74"/>
      <c r="BV62" s="74"/>
      <c r="BX62" s="74"/>
    </row>
    <row r="63" spans="1:76" ht="18">
      <c r="A63" s="36"/>
      <c r="B63" s="48"/>
      <c r="C63" s="36"/>
      <c r="D63" s="36"/>
      <c r="E63" s="48"/>
      <c r="F63" s="35"/>
      <c r="G63" s="35"/>
      <c r="H63" s="35"/>
      <c r="I63" s="35"/>
      <c r="BJ63" s="74"/>
      <c r="BN63" s="74"/>
      <c r="BP63" s="74"/>
      <c r="BR63" s="74"/>
      <c r="BT63" s="74"/>
      <c r="BV63" s="74"/>
      <c r="BX63" s="74"/>
    </row>
    <row r="64" spans="1:76" ht="18">
      <c r="A64" s="36"/>
      <c r="B64" s="48"/>
      <c r="C64" s="36"/>
      <c r="D64" s="36"/>
      <c r="E64" s="48"/>
      <c r="F64" s="35"/>
      <c r="G64" s="35"/>
      <c r="H64" s="35"/>
      <c r="I64" s="35"/>
      <c r="BJ64" s="74"/>
      <c r="BN64" s="74"/>
      <c r="BP64" s="74"/>
      <c r="BR64" s="74"/>
      <c r="BT64" s="74"/>
      <c r="BV64" s="74"/>
      <c r="BX64" s="74"/>
    </row>
    <row r="65" spans="1:76" ht="18">
      <c r="A65" s="36"/>
      <c r="B65" s="48"/>
      <c r="C65" s="36" t="s">
        <v>1590</v>
      </c>
      <c r="D65" s="36"/>
      <c r="E65" s="48"/>
      <c r="F65" s="35"/>
      <c r="G65" s="35"/>
      <c r="H65" s="35"/>
      <c r="I65" s="35"/>
      <c r="BJ65" s="74"/>
      <c r="BN65" s="74"/>
      <c r="BP65" s="74"/>
      <c r="BR65" s="74"/>
      <c r="BT65" s="74"/>
      <c r="BV65" s="74"/>
      <c r="BX65" s="74"/>
    </row>
    <row r="66" spans="1:76" ht="18">
      <c r="A66" s="36"/>
      <c r="B66" s="48"/>
      <c r="C66" s="36" t="s">
        <v>1590</v>
      </c>
      <c r="D66" s="36"/>
      <c r="E66" s="48"/>
      <c r="F66" s="35"/>
      <c r="G66" s="35"/>
      <c r="H66" s="35"/>
      <c r="I66" s="35"/>
      <c r="BJ66" s="74"/>
      <c r="BN66" s="74"/>
      <c r="BP66" s="74"/>
      <c r="BR66" s="74"/>
      <c r="BT66" s="74"/>
      <c r="BV66" s="74"/>
      <c r="BX66" s="74"/>
    </row>
    <row r="67" spans="1:76" ht="18">
      <c r="A67" s="36"/>
      <c r="B67" s="48"/>
      <c r="C67" s="36" t="s">
        <v>1590</v>
      </c>
      <c r="D67" s="36"/>
      <c r="E67" s="48"/>
      <c r="F67" s="35"/>
      <c r="G67" s="35"/>
      <c r="H67" s="35"/>
      <c r="I67" s="35"/>
      <c r="BJ67" s="74"/>
      <c r="BN67" s="74"/>
      <c r="BP67" s="74"/>
      <c r="BR67" s="74"/>
      <c r="BT67" s="74"/>
      <c r="BV67" s="74"/>
      <c r="BX67" s="74"/>
    </row>
    <row r="68" spans="1:76" ht="18">
      <c r="A68" s="36"/>
      <c r="B68" s="48"/>
      <c r="C68" s="36" t="s">
        <v>1590</v>
      </c>
      <c r="D68" s="36"/>
      <c r="E68" s="48"/>
      <c r="F68" s="35"/>
      <c r="G68" s="35"/>
      <c r="H68" s="35"/>
      <c r="I68" s="35"/>
      <c r="BJ68" s="74"/>
      <c r="BN68" s="74"/>
      <c r="BP68" s="74"/>
      <c r="BR68" s="74"/>
      <c r="BT68" s="74"/>
      <c r="BV68" s="74"/>
      <c r="BX68" s="74"/>
    </row>
    <row r="69" spans="1:76" ht="18">
      <c r="A69" s="36"/>
      <c r="B69" s="48"/>
      <c r="C69" s="36" t="s">
        <v>1590</v>
      </c>
      <c r="D69" s="36"/>
      <c r="E69" s="48"/>
      <c r="F69" s="35"/>
      <c r="G69" s="35"/>
      <c r="H69" s="35"/>
      <c r="I69" s="35"/>
      <c r="BJ69" s="74"/>
      <c r="BN69" s="74"/>
      <c r="BP69" s="74"/>
      <c r="BR69" s="74"/>
      <c r="BT69" s="74"/>
      <c r="BV69" s="74"/>
      <c r="BX69" s="74"/>
    </row>
    <row r="70" spans="1:76" ht="18">
      <c r="A70" s="36"/>
      <c r="B70" s="48"/>
      <c r="C70" s="36" t="s">
        <v>1590</v>
      </c>
      <c r="D70" s="36"/>
      <c r="E70" s="48"/>
      <c r="F70" s="35"/>
      <c r="G70" s="35"/>
      <c r="H70" s="35"/>
      <c r="I70" s="35"/>
      <c r="BJ70" s="74"/>
      <c r="BN70" s="74"/>
      <c r="BP70" s="74"/>
      <c r="BR70" s="74"/>
      <c r="BT70" s="74"/>
      <c r="BV70" s="74"/>
      <c r="BX70" s="74"/>
    </row>
    <row r="71" spans="1:76" ht="18">
      <c r="A71" s="36"/>
      <c r="B71" s="48"/>
      <c r="C71" s="36" t="s">
        <v>1590</v>
      </c>
      <c r="D71" s="36"/>
      <c r="E71" s="48"/>
      <c r="F71" s="35"/>
      <c r="G71" s="35"/>
      <c r="H71" s="35"/>
      <c r="I71" s="35"/>
      <c r="BJ71" s="74"/>
      <c r="BN71" s="74"/>
      <c r="BP71" s="74"/>
      <c r="BR71" s="74"/>
      <c r="BT71" s="74"/>
      <c r="BV71" s="74"/>
      <c r="BX71" s="74"/>
    </row>
    <row r="72" spans="1:76" ht="18">
      <c r="A72" s="36"/>
      <c r="B72" s="48"/>
      <c r="C72" s="36" t="s">
        <v>1590</v>
      </c>
      <c r="D72" s="36"/>
      <c r="E72" s="48"/>
      <c r="F72" s="35"/>
      <c r="G72" s="35"/>
      <c r="H72" s="35"/>
      <c r="I72" s="35"/>
      <c r="BJ72" s="74"/>
      <c r="BN72" s="74"/>
      <c r="BP72" s="74"/>
      <c r="BR72" s="74"/>
      <c r="BT72" s="74"/>
      <c r="BV72" s="74"/>
      <c r="BX72" s="74"/>
    </row>
    <row r="73" spans="1:76" ht="18">
      <c r="A73" s="36"/>
      <c r="B73" s="48"/>
      <c r="C73" s="36" t="s">
        <v>1590</v>
      </c>
      <c r="D73" s="36"/>
      <c r="E73" s="48"/>
      <c r="F73" s="35"/>
      <c r="G73" s="35"/>
      <c r="H73" s="35"/>
      <c r="I73" s="35"/>
      <c r="BJ73" s="74"/>
      <c r="BN73" s="74"/>
      <c r="BP73" s="74"/>
      <c r="BR73" s="74"/>
      <c r="BT73" s="74"/>
      <c r="BV73" s="74"/>
      <c r="BX73" s="74"/>
    </row>
    <row r="74" spans="1:76" ht="18">
      <c r="A74" s="36"/>
      <c r="B74" s="48"/>
      <c r="C74" s="36" t="s">
        <v>1590</v>
      </c>
      <c r="D74" s="36"/>
      <c r="E74" s="48"/>
      <c r="F74" s="35"/>
      <c r="G74" s="35"/>
      <c r="H74" s="35"/>
      <c r="I74" s="35"/>
      <c r="BJ74" s="74"/>
      <c r="BN74" s="74"/>
      <c r="BP74" s="74"/>
      <c r="BR74" s="74"/>
      <c r="BT74" s="74"/>
      <c r="BV74" s="74"/>
      <c r="BX74" s="74"/>
    </row>
    <row r="75" spans="1:76" ht="18">
      <c r="A75" s="36"/>
      <c r="B75" s="48"/>
      <c r="C75" s="36" t="s">
        <v>1590</v>
      </c>
      <c r="D75" s="36"/>
      <c r="E75" s="48"/>
      <c r="F75" s="35"/>
      <c r="G75" s="35"/>
      <c r="H75" s="35"/>
      <c r="I75" s="35"/>
      <c r="BJ75" s="74"/>
      <c r="BN75" s="74"/>
      <c r="BP75" s="74"/>
      <c r="BR75" s="74"/>
      <c r="BT75" s="74"/>
      <c r="BV75" s="74"/>
      <c r="BX75" s="74"/>
    </row>
    <row r="76" spans="1:76" ht="18">
      <c r="A76" s="36"/>
      <c r="B76" s="48"/>
      <c r="C76" s="36" t="s">
        <v>1590</v>
      </c>
      <c r="D76" s="36"/>
      <c r="E76" s="48"/>
      <c r="F76" s="35"/>
      <c r="G76" s="35"/>
      <c r="H76" s="35"/>
      <c r="I76" s="35"/>
      <c r="BJ76" s="74"/>
      <c r="BN76" s="74"/>
      <c r="BP76" s="74"/>
      <c r="BR76" s="74"/>
      <c r="BT76" s="74"/>
      <c r="BV76" s="74"/>
      <c r="BX76" s="74"/>
    </row>
    <row r="77" spans="1:76" ht="18">
      <c r="A77" s="36"/>
      <c r="B77" s="48"/>
      <c r="C77" s="36" t="s">
        <v>1590</v>
      </c>
      <c r="D77" s="36"/>
      <c r="E77" s="48"/>
      <c r="F77" s="35"/>
      <c r="G77" s="35"/>
      <c r="H77" s="35"/>
      <c r="I77" s="35"/>
      <c r="BJ77" s="74"/>
      <c r="BN77" s="74"/>
      <c r="BP77" s="74"/>
      <c r="BR77" s="74"/>
      <c r="BT77" s="74"/>
      <c r="BV77" s="74"/>
      <c r="BX77" s="74"/>
    </row>
    <row r="78" spans="1:76" ht="18">
      <c r="A78" s="36"/>
      <c r="B78" s="48"/>
      <c r="C78" s="36" t="s">
        <v>1590</v>
      </c>
      <c r="D78" s="36"/>
      <c r="E78" s="48"/>
      <c r="F78" s="35"/>
      <c r="G78" s="35"/>
      <c r="H78" s="35"/>
      <c r="I78" s="35"/>
      <c r="BJ78" s="74"/>
      <c r="BN78" s="74"/>
      <c r="BP78" s="74"/>
      <c r="BR78" s="74"/>
      <c r="BT78" s="74"/>
      <c r="BV78" s="74"/>
      <c r="BX78" s="74"/>
    </row>
    <row r="79" spans="1:76" ht="18">
      <c r="A79" s="36"/>
      <c r="B79" s="48"/>
      <c r="C79" s="36" t="s">
        <v>1590</v>
      </c>
      <c r="D79" s="36"/>
      <c r="E79" s="48"/>
      <c r="F79" s="35"/>
      <c r="G79" s="35"/>
      <c r="H79" s="35"/>
      <c r="I79" s="35"/>
      <c r="BJ79" s="74"/>
      <c r="BN79" s="74"/>
      <c r="BP79" s="74"/>
      <c r="BR79" s="74"/>
      <c r="BT79" s="74"/>
      <c r="BV79" s="74"/>
      <c r="BX79" s="74"/>
    </row>
    <row r="80" spans="1:76" ht="18">
      <c r="A80" s="36"/>
      <c r="B80" s="48"/>
      <c r="C80" s="36" t="s">
        <v>1590</v>
      </c>
      <c r="D80" s="36"/>
      <c r="E80" s="48"/>
      <c r="F80" s="35"/>
      <c r="G80" s="35"/>
      <c r="H80" s="35"/>
      <c r="I80" s="35"/>
      <c r="BJ80" s="74"/>
      <c r="BN80" s="74"/>
      <c r="BP80" s="74"/>
      <c r="BR80" s="74"/>
      <c r="BT80" s="74"/>
      <c r="BV80" s="74"/>
      <c r="BX80" s="74"/>
    </row>
    <row r="81" spans="1:76" ht="18">
      <c r="A81" s="36"/>
      <c r="B81" s="48"/>
      <c r="C81" s="36" t="s">
        <v>1590</v>
      </c>
      <c r="D81" s="36"/>
      <c r="E81" s="48"/>
      <c r="F81" s="35"/>
      <c r="G81" s="35"/>
      <c r="H81" s="35"/>
      <c r="I81" s="35"/>
      <c r="BJ81" s="74"/>
      <c r="BN81" s="74"/>
      <c r="BP81" s="74"/>
      <c r="BR81" s="74"/>
      <c r="BT81" s="74"/>
      <c r="BV81" s="74"/>
      <c r="BX81" s="74"/>
    </row>
    <row r="82" spans="1:76" ht="18">
      <c r="A82" s="36"/>
      <c r="B82" s="48"/>
      <c r="C82" s="36" t="s">
        <v>1590</v>
      </c>
      <c r="D82" s="36"/>
      <c r="E82" s="48"/>
      <c r="F82" s="35"/>
      <c r="G82" s="35"/>
      <c r="H82" s="35"/>
      <c r="I82" s="35"/>
      <c r="BJ82" s="74"/>
      <c r="BN82" s="74"/>
      <c r="BP82" s="74"/>
      <c r="BR82" s="74"/>
      <c r="BT82" s="74"/>
      <c r="BV82" s="74"/>
      <c r="BX82" s="74"/>
    </row>
    <row r="83" spans="1:76" ht="18">
      <c r="A83" s="36"/>
      <c r="B83" s="48"/>
      <c r="C83" s="36" t="s">
        <v>1590</v>
      </c>
      <c r="D83" s="36"/>
      <c r="E83" s="48"/>
      <c r="F83" s="35"/>
      <c r="G83" s="35"/>
      <c r="H83" s="35"/>
      <c r="I83" s="35"/>
      <c r="BJ83" s="74"/>
      <c r="BN83" s="74"/>
      <c r="BP83" s="74"/>
      <c r="BR83" s="74"/>
      <c r="BT83" s="74"/>
      <c r="BV83" s="74"/>
      <c r="BX83" s="74"/>
    </row>
    <row r="84" spans="1:76" ht="18">
      <c r="A84" s="36"/>
      <c r="B84" s="48"/>
      <c r="C84" s="36" t="s">
        <v>1590</v>
      </c>
      <c r="D84" s="36"/>
      <c r="E84" s="48"/>
      <c r="F84" s="35"/>
      <c r="G84" s="35"/>
      <c r="H84" s="35"/>
      <c r="I84" s="35"/>
      <c r="BJ84" s="74"/>
      <c r="BN84" s="74"/>
      <c r="BP84" s="74"/>
      <c r="BR84" s="74"/>
      <c r="BT84" s="74"/>
      <c r="BV84" s="74"/>
      <c r="BX84" s="74"/>
    </row>
    <row r="85" spans="1:76" ht="18">
      <c r="A85" s="36"/>
      <c r="B85" s="48"/>
      <c r="C85" s="36" t="s">
        <v>1590</v>
      </c>
      <c r="D85" s="36"/>
      <c r="E85" s="48"/>
      <c r="F85" s="35"/>
      <c r="G85" s="35"/>
      <c r="H85" s="35"/>
      <c r="I85" s="35"/>
      <c r="BJ85" s="74"/>
      <c r="BN85" s="74"/>
      <c r="BP85" s="74"/>
      <c r="BR85" s="74"/>
      <c r="BT85" s="74"/>
      <c r="BV85" s="74"/>
      <c r="BX85" s="74"/>
    </row>
    <row r="86" spans="1:76" ht="18">
      <c r="A86" s="36"/>
      <c r="B86" s="48"/>
      <c r="C86" s="36" t="s">
        <v>1590</v>
      </c>
      <c r="D86" s="36"/>
      <c r="E86" s="48"/>
      <c r="F86" s="35"/>
      <c r="G86" s="35"/>
      <c r="H86" s="35"/>
      <c r="I86" s="35"/>
      <c r="BJ86" s="74"/>
      <c r="BN86" s="74"/>
      <c r="BP86" s="74"/>
      <c r="BR86" s="74"/>
      <c r="BT86" s="74"/>
      <c r="BV86" s="74"/>
      <c r="BX86" s="74"/>
    </row>
    <row r="87" spans="1:76" ht="18">
      <c r="A87" s="36"/>
      <c r="B87" s="48"/>
      <c r="C87" s="36" t="s">
        <v>1590</v>
      </c>
      <c r="D87" s="36"/>
      <c r="E87" s="48"/>
      <c r="F87" s="35"/>
      <c r="G87" s="35"/>
      <c r="H87" s="35"/>
      <c r="I87" s="35"/>
      <c r="BJ87" s="74"/>
      <c r="BN87" s="74"/>
      <c r="BP87" s="74"/>
      <c r="BR87" s="74"/>
      <c r="BT87" s="74"/>
      <c r="BV87" s="74"/>
      <c r="BX87" s="74"/>
    </row>
    <row r="88" spans="1:76" ht="18">
      <c r="A88" s="36"/>
      <c r="B88" s="48"/>
      <c r="C88" s="36" t="s">
        <v>1590</v>
      </c>
      <c r="D88" s="36"/>
      <c r="E88" s="48"/>
      <c r="F88" s="35"/>
      <c r="G88" s="35"/>
      <c r="H88" s="35"/>
      <c r="I88" s="35"/>
      <c r="BJ88" s="74"/>
      <c r="BN88" s="74"/>
      <c r="BP88" s="74"/>
      <c r="BR88" s="74"/>
      <c r="BT88" s="74"/>
      <c r="BV88" s="74"/>
      <c r="BX88" s="74"/>
    </row>
    <row r="89" spans="1:76" ht="18">
      <c r="A89" s="36"/>
      <c r="B89" s="48"/>
      <c r="C89" s="36" t="s">
        <v>1590</v>
      </c>
      <c r="D89" s="36"/>
      <c r="E89" s="48"/>
      <c r="F89" s="35"/>
      <c r="G89" s="35"/>
      <c r="H89" s="35"/>
      <c r="I89" s="35"/>
      <c r="BJ89" s="74"/>
      <c r="BN89" s="74"/>
      <c r="BP89" s="74"/>
      <c r="BR89" s="74"/>
      <c r="BT89" s="74"/>
      <c r="BV89" s="74"/>
      <c r="BX89" s="74"/>
    </row>
    <row r="90" spans="1:76" ht="18">
      <c r="A90" s="36"/>
      <c r="B90" s="48"/>
      <c r="C90" s="36" t="s">
        <v>1590</v>
      </c>
      <c r="D90" s="36"/>
      <c r="E90" s="48"/>
      <c r="F90" s="35"/>
      <c r="G90" s="35"/>
      <c r="H90" s="35"/>
      <c r="I90" s="35"/>
      <c r="BJ90" s="74"/>
      <c r="BN90" s="74"/>
      <c r="BP90" s="74"/>
      <c r="BR90" s="74"/>
      <c r="BT90" s="74"/>
      <c r="BV90" s="74"/>
      <c r="BX90" s="74"/>
    </row>
    <row r="91" spans="1:76" ht="18">
      <c r="A91" s="36"/>
      <c r="B91" s="48"/>
      <c r="C91" s="36" t="s">
        <v>1590</v>
      </c>
      <c r="D91" s="36"/>
      <c r="E91" s="48"/>
      <c r="F91" s="35"/>
      <c r="G91" s="35"/>
      <c r="H91" s="35"/>
      <c r="I91" s="35"/>
      <c r="BJ91" s="74"/>
      <c r="BN91" s="74"/>
      <c r="BP91" s="74"/>
      <c r="BR91" s="74"/>
      <c r="BT91" s="74"/>
      <c r="BV91" s="74"/>
      <c r="BX91" s="74"/>
    </row>
    <row r="92" spans="1:76" ht="18">
      <c r="A92" s="36"/>
      <c r="B92" s="48"/>
      <c r="C92" s="36" t="s">
        <v>1590</v>
      </c>
      <c r="D92" s="36"/>
      <c r="E92" s="48"/>
      <c r="F92" s="35"/>
      <c r="G92" s="35"/>
      <c r="H92" s="35"/>
      <c r="I92" s="35"/>
      <c r="BJ92" s="74"/>
      <c r="BN92" s="74"/>
      <c r="BP92" s="74"/>
      <c r="BR92" s="74"/>
      <c r="BT92" s="74"/>
      <c r="BV92" s="74"/>
      <c r="BX92" s="74"/>
    </row>
    <row r="93" spans="1:76" ht="18">
      <c r="A93" s="36"/>
      <c r="B93" s="48"/>
      <c r="C93" s="36" t="s">
        <v>1590</v>
      </c>
      <c r="D93" s="36"/>
      <c r="E93" s="48"/>
      <c r="F93" s="35"/>
      <c r="G93" s="35"/>
      <c r="H93" s="35"/>
      <c r="I93" s="35"/>
      <c r="BJ93" s="74"/>
      <c r="BN93" s="74"/>
      <c r="BP93" s="74"/>
      <c r="BR93" s="74"/>
      <c r="BT93" s="74"/>
      <c r="BV93" s="74"/>
      <c r="BX93" s="74"/>
    </row>
    <row r="94" spans="1:76" ht="18">
      <c r="A94" s="36"/>
      <c r="B94" s="48"/>
      <c r="C94" s="36" t="s">
        <v>1590</v>
      </c>
      <c r="D94" s="36"/>
      <c r="E94" s="48"/>
      <c r="F94" s="35"/>
      <c r="G94" s="35"/>
      <c r="H94" s="35"/>
      <c r="I94" s="35"/>
      <c r="BJ94" s="74"/>
      <c r="BN94" s="74"/>
      <c r="BP94" s="74"/>
      <c r="BR94" s="74"/>
      <c r="BT94" s="74"/>
      <c r="BV94" s="74"/>
      <c r="BX94" s="74"/>
    </row>
    <row r="95" spans="1:76" ht="18">
      <c r="A95" s="36"/>
      <c r="B95" s="48"/>
      <c r="C95" s="36" t="s">
        <v>1590</v>
      </c>
      <c r="D95" s="36"/>
      <c r="E95" s="48"/>
      <c r="F95" s="35"/>
      <c r="G95" s="35"/>
      <c r="H95" s="35"/>
      <c r="I95" s="35"/>
      <c r="BJ95" s="74"/>
      <c r="BN95" s="74"/>
      <c r="BP95" s="74"/>
      <c r="BR95" s="74"/>
      <c r="BT95" s="74"/>
      <c r="BV95" s="74"/>
      <c r="BX95" s="74"/>
    </row>
    <row r="96" spans="1:76" ht="18">
      <c r="A96" s="36"/>
      <c r="B96" s="48"/>
      <c r="C96" s="36" t="s">
        <v>1590</v>
      </c>
      <c r="D96" s="36"/>
      <c r="E96" s="48"/>
      <c r="F96" s="35"/>
      <c r="G96" s="35"/>
      <c r="H96" s="35"/>
      <c r="I96" s="35"/>
      <c r="BJ96" s="74"/>
      <c r="BN96" s="74"/>
      <c r="BP96" s="74"/>
      <c r="BR96" s="74"/>
      <c r="BT96" s="74"/>
      <c r="BV96" s="74"/>
      <c r="BX96" s="74"/>
    </row>
    <row r="97" spans="1:76" ht="18">
      <c r="A97" s="36"/>
      <c r="B97" s="48"/>
      <c r="C97" s="36" t="s">
        <v>1590</v>
      </c>
      <c r="D97" s="36"/>
      <c r="E97" s="48"/>
      <c r="F97" s="35"/>
      <c r="G97" s="35"/>
      <c r="H97" s="35"/>
      <c r="I97" s="35"/>
      <c r="BJ97" s="74"/>
      <c r="BN97" s="74"/>
      <c r="BP97" s="74"/>
      <c r="BR97" s="74"/>
      <c r="BT97" s="74"/>
      <c r="BV97" s="74"/>
      <c r="BX97" s="74"/>
    </row>
    <row r="98" spans="1:76" ht="18">
      <c r="A98" s="36"/>
      <c r="B98" s="48"/>
      <c r="C98" s="36" t="s">
        <v>1590</v>
      </c>
      <c r="D98" s="36"/>
      <c r="E98" s="48"/>
      <c r="F98" s="35"/>
      <c r="G98" s="35"/>
      <c r="H98" s="35"/>
      <c r="I98" s="35"/>
      <c r="BJ98" s="74"/>
      <c r="BN98" s="74"/>
      <c r="BP98" s="74"/>
      <c r="BR98" s="74"/>
      <c r="BT98" s="74"/>
      <c r="BV98" s="74"/>
      <c r="BX98" s="74"/>
    </row>
    <row r="99" spans="1:76" ht="18">
      <c r="A99" s="36"/>
      <c r="B99" s="48"/>
      <c r="C99" s="36" t="s">
        <v>1590</v>
      </c>
      <c r="D99" s="36"/>
      <c r="E99" s="48"/>
      <c r="F99" s="35"/>
      <c r="G99" s="35"/>
      <c r="H99" s="35"/>
      <c r="I99" s="35"/>
      <c r="BJ99" s="74"/>
      <c r="BN99" s="74"/>
      <c r="BP99" s="74"/>
      <c r="BR99" s="74"/>
      <c r="BT99" s="74"/>
      <c r="BV99" s="74"/>
      <c r="BX99" s="74"/>
    </row>
    <row r="100" spans="1:76" ht="18">
      <c r="A100" s="36"/>
      <c r="B100" s="48"/>
      <c r="C100" s="36" t="s">
        <v>1590</v>
      </c>
      <c r="D100" s="36"/>
      <c r="E100" s="48"/>
      <c r="F100" s="35"/>
      <c r="G100" s="35"/>
      <c r="H100" s="35"/>
      <c r="I100" s="35"/>
      <c r="BJ100" s="74"/>
      <c r="BN100" s="74"/>
      <c r="BP100" s="74"/>
      <c r="BR100" s="74"/>
      <c r="BT100" s="74"/>
      <c r="BV100" s="74"/>
      <c r="BX100" s="74"/>
    </row>
    <row r="101" spans="1:9" ht="18">
      <c r="A101" s="36"/>
      <c r="B101" s="48"/>
      <c r="C101" s="36" t="s">
        <v>1590</v>
      </c>
      <c r="D101" s="36"/>
      <c r="E101" s="48"/>
      <c r="F101" s="35"/>
      <c r="G101" s="35"/>
      <c r="H101" s="35"/>
      <c r="I101" s="35"/>
    </row>
    <row r="102" spans="1:9" ht="18">
      <c r="A102" s="36"/>
      <c r="B102" s="48"/>
      <c r="C102" s="36" t="s">
        <v>1590</v>
      </c>
      <c r="D102" s="36"/>
      <c r="E102" s="48"/>
      <c r="F102" s="35"/>
      <c r="G102" s="35"/>
      <c r="H102" s="35"/>
      <c r="I102" s="35"/>
    </row>
    <row r="103" spans="1:9" ht="18">
      <c r="A103" s="36"/>
      <c r="B103" s="48"/>
      <c r="C103" s="36" t="s">
        <v>1590</v>
      </c>
      <c r="D103" s="36"/>
      <c r="E103" s="48"/>
      <c r="F103" s="35"/>
      <c r="G103" s="35"/>
      <c r="H103" s="35"/>
      <c r="I103" s="35"/>
    </row>
    <row r="104" spans="1:9" ht="18">
      <c r="A104" s="36"/>
      <c r="B104" s="48"/>
      <c r="C104" s="36" t="s">
        <v>1590</v>
      </c>
      <c r="D104" s="36"/>
      <c r="E104" s="48"/>
      <c r="F104" s="35"/>
      <c r="G104" s="35"/>
      <c r="H104" s="35"/>
      <c r="I104" s="35"/>
    </row>
    <row r="105" spans="1:9" ht="18">
      <c r="A105" s="36"/>
      <c r="B105" s="48"/>
      <c r="C105" s="36" t="s">
        <v>1590</v>
      </c>
      <c r="D105" s="36"/>
      <c r="E105" s="48"/>
      <c r="F105" s="35"/>
      <c r="G105" s="35"/>
      <c r="H105" s="35"/>
      <c r="I105" s="35"/>
    </row>
    <row r="106" spans="1:9" ht="18">
      <c r="A106" s="36"/>
      <c r="B106" s="48"/>
      <c r="C106" s="36" t="s">
        <v>1590</v>
      </c>
      <c r="D106" s="36"/>
      <c r="E106" s="48"/>
      <c r="F106" s="35"/>
      <c r="G106" s="35"/>
      <c r="H106" s="35"/>
      <c r="I106" s="35"/>
    </row>
    <row r="107" spans="1:9" ht="18">
      <c r="A107" s="36"/>
      <c r="B107" s="48"/>
      <c r="C107" s="36" t="s">
        <v>1590</v>
      </c>
      <c r="D107" s="36"/>
      <c r="E107" s="48"/>
      <c r="F107" s="35"/>
      <c r="G107" s="35"/>
      <c r="H107" s="35"/>
      <c r="I107" s="35"/>
    </row>
    <row r="108" spans="1:9" ht="18">
      <c r="A108" s="36"/>
      <c r="B108" s="48"/>
      <c r="C108" s="36" t="s">
        <v>1590</v>
      </c>
      <c r="D108" s="36"/>
      <c r="E108" s="48"/>
      <c r="F108" s="35"/>
      <c r="G108" s="35"/>
      <c r="H108" s="35"/>
      <c r="I108" s="35"/>
    </row>
    <row r="109" spans="1:9" ht="18">
      <c r="A109" s="36"/>
      <c r="B109" s="48"/>
      <c r="C109" s="36" t="s">
        <v>1590</v>
      </c>
      <c r="D109" s="36"/>
      <c r="E109" s="48"/>
      <c r="F109" s="35"/>
      <c r="G109" s="35"/>
      <c r="H109" s="35"/>
      <c r="I109" s="35"/>
    </row>
    <row r="110" spans="1:9" ht="18">
      <c r="A110" s="36"/>
      <c r="B110" s="48"/>
      <c r="C110" s="36" t="s">
        <v>1590</v>
      </c>
      <c r="D110" s="36"/>
      <c r="E110" s="48"/>
      <c r="F110" s="35"/>
      <c r="G110" s="35"/>
      <c r="H110" s="35"/>
      <c r="I110" s="35"/>
    </row>
    <row r="111" spans="1:9" ht="18">
      <c r="A111" s="36"/>
      <c r="B111" s="48"/>
      <c r="C111" s="36" t="s">
        <v>1590</v>
      </c>
      <c r="D111" s="36"/>
      <c r="E111" s="48"/>
      <c r="F111" s="35"/>
      <c r="G111" s="35"/>
      <c r="H111" s="35"/>
      <c r="I111" s="35"/>
    </row>
    <row r="112" spans="1:9" ht="18">
      <c r="A112" s="36"/>
      <c r="B112" s="48"/>
      <c r="C112" s="36" t="s">
        <v>1590</v>
      </c>
      <c r="D112" s="36"/>
      <c r="E112" s="48"/>
      <c r="F112" s="35"/>
      <c r="G112" s="35"/>
      <c r="H112" s="35"/>
      <c r="I112" s="35"/>
    </row>
    <row r="113" spans="1:9" ht="18">
      <c r="A113" s="36"/>
      <c r="B113" s="48"/>
      <c r="C113" s="36" t="s">
        <v>1590</v>
      </c>
      <c r="D113" s="36"/>
      <c r="E113" s="48"/>
      <c r="F113" s="35"/>
      <c r="G113" s="35"/>
      <c r="H113" s="35"/>
      <c r="I113" s="35"/>
    </row>
    <row r="114" spans="1:9" ht="18">
      <c r="A114" s="36"/>
      <c r="B114" s="48"/>
      <c r="C114" s="36" t="s">
        <v>1590</v>
      </c>
      <c r="D114" s="36"/>
      <c r="E114" s="48"/>
      <c r="F114" s="35"/>
      <c r="G114" s="35"/>
      <c r="H114" s="35"/>
      <c r="I114" s="35"/>
    </row>
    <row r="115" spans="1:9" ht="18">
      <c r="A115" s="36"/>
      <c r="B115" s="48"/>
      <c r="C115" s="36" t="s">
        <v>1590</v>
      </c>
      <c r="D115" s="36"/>
      <c r="E115" s="48"/>
      <c r="F115" s="35"/>
      <c r="G115" s="35"/>
      <c r="H115" s="35"/>
      <c r="I115" s="35"/>
    </row>
    <row r="116" spans="1:9" ht="18">
      <c r="A116" s="36"/>
      <c r="B116" s="48"/>
      <c r="C116" s="36" t="s">
        <v>1590</v>
      </c>
      <c r="D116" s="36"/>
      <c r="E116" s="48"/>
      <c r="F116" s="35"/>
      <c r="G116" s="35"/>
      <c r="H116" s="35"/>
      <c r="I116" s="35"/>
    </row>
    <row r="117" spans="1:9" ht="18">
      <c r="A117" s="36"/>
      <c r="B117" s="48"/>
      <c r="C117" s="36" t="s">
        <v>1590</v>
      </c>
      <c r="D117" s="36"/>
      <c r="E117" s="48"/>
      <c r="F117" s="35"/>
      <c r="G117" s="35"/>
      <c r="H117" s="35"/>
      <c r="I117" s="35"/>
    </row>
    <row r="118" spans="1:9" ht="18">
      <c r="A118" s="36"/>
      <c r="B118" s="48"/>
      <c r="C118" s="36" t="s">
        <v>1590</v>
      </c>
      <c r="D118" s="36"/>
      <c r="E118" s="48"/>
      <c r="F118" s="35"/>
      <c r="G118" s="35"/>
      <c r="H118" s="35"/>
      <c r="I118" s="35"/>
    </row>
    <row r="119" spans="1:9" ht="18">
      <c r="A119" s="36"/>
      <c r="B119" s="48"/>
      <c r="C119" s="36" t="s">
        <v>1590</v>
      </c>
      <c r="D119" s="36"/>
      <c r="E119" s="48"/>
      <c r="F119" s="35"/>
      <c r="G119" s="35"/>
      <c r="H119" s="35"/>
      <c r="I119" s="35"/>
    </row>
    <row r="120" spans="1:9" ht="18">
      <c r="A120" s="36"/>
      <c r="B120" s="48"/>
      <c r="C120" s="36" t="s">
        <v>1590</v>
      </c>
      <c r="D120" s="36"/>
      <c r="E120" s="48"/>
      <c r="F120" s="35"/>
      <c r="G120" s="35"/>
      <c r="H120" s="35"/>
      <c r="I120" s="35"/>
    </row>
    <row r="121" spans="1:9" ht="18">
      <c r="A121" s="36"/>
      <c r="B121" s="48"/>
      <c r="C121" s="36" t="s">
        <v>1590</v>
      </c>
      <c r="D121" s="36"/>
      <c r="E121" s="48"/>
      <c r="F121" s="35"/>
      <c r="G121" s="35"/>
      <c r="H121" s="35"/>
      <c r="I121" s="35"/>
    </row>
    <row r="122" spans="1:9" ht="18">
      <c r="A122" s="36"/>
      <c r="B122" s="48"/>
      <c r="C122" s="36" t="s">
        <v>1590</v>
      </c>
      <c r="D122" s="36"/>
      <c r="E122" s="48"/>
      <c r="F122" s="35"/>
      <c r="G122" s="35"/>
      <c r="H122" s="35"/>
      <c r="I122" s="35"/>
    </row>
    <row r="123" spans="1:9" ht="18">
      <c r="A123" s="36"/>
      <c r="B123" s="48"/>
      <c r="C123" s="36" t="s">
        <v>1590</v>
      </c>
      <c r="D123" s="36"/>
      <c r="E123" s="48"/>
      <c r="F123" s="35"/>
      <c r="G123" s="35"/>
      <c r="H123" s="35"/>
      <c r="I123" s="35"/>
    </row>
    <row r="124" spans="1:9" ht="18">
      <c r="A124" s="36"/>
      <c r="B124" s="48"/>
      <c r="C124" s="36" t="s">
        <v>1590</v>
      </c>
      <c r="D124" s="36"/>
      <c r="E124" s="48"/>
      <c r="F124" s="35"/>
      <c r="G124" s="35"/>
      <c r="H124" s="35"/>
      <c r="I124" s="35"/>
    </row>
    <row r="125" spans="1:9" ht="18">
      <c r="A125" s="36"/>
      <c r="B125" s="48"/>
      <c r="C125" s="36" t="s">
        <v>1590</v>
      </c>
      <c r="D125" s="36"/>
      <c r="E125" s="48"/>
      <c r="F125" s="35"/>
      <c r="G125" s="35"/>
      <c r="H125" s="35"/>
      <c r="I125" s="35"/>
    </row>
    <row r="126" spans="1:9" ht="18">
      <c r="A126" s="36"/>
      <c r="B126" s="48"/>
      <c r="C126" s="36" t="s">
        <v>1590</v>
      </c>
      <c r="D126" s="36"/>
      <c r="E126" s="48"/>
      <c r="F126" s="35"/>
      <c r="G126" s="35"/>
      <c r="H126" s="35"/>
      <c r="I126" s="35"/>
    </row>
    <row r="127" spans="1:9" ht="18">
      <c r="A127" s="36"/>
      <c r="B127" s="48"/>
      <c r="C127" s="36" t="s">
        <v>1590</v>
      </c>
      <c r="D127" s="36"/>
      <c r="E127" s="48"/>
      <c r="F127" s="35"/>
      <c r="G127" s="35"/>
      <c r="H127" s="35"/>
      <c r="I127" s="35"/>
    </row>
    <row r="128" spans="1:9" ht="18">
      <c r="A128" s="36"/>
      <c r="B128" s="48"/>
      <c r="C128" s="36" t="s">
        <v>1590</v>
      </c>
      <c r="D128" s="36"/>
      <c r="E128" s="48"/>
      <c r="F128" s="35"/>
      <c r="G128" s="35"/>
      <c r="H128" s="35"/>
      <c r="I128" s="35"/>
    </row>
    <row r="129" spans="1:9" ht="18">
      <c r="A129" s="36"/>
      <c r="B129" s="48"/>
      <c r="C129" s="36" t="s">
        <v>1590</v>
      </c>
      <c r="D129" s="36"/>
      <c r="E129" s="48"/>
      <c r="F129" s="35"/>
      <c r="G129" s="35"/>
      <c r="H129" s="35"/>
      <c r="I129" s="35"/>
    </row>
    <row r="130" spans="1:9" ht="18">
      <c r="A130" s="36"/>
      <c r="B130" s="48"/>
      <c r="C130" s="36" t="s">
        <v>1590</v>
      </c>
      <c r="D130" s="36"/>
      <c r="E130" s="48"/>
      <c r="F130" s="35"/>
      <c r="G130" s="35"/>
      <c r="H130" s="35"/>
      <c r="I130" s="35"/>
    </row>
    <row r="131" spans="1:9" ht="18">
      <c r="A131" s="36"/>
      <c r="B131" s="48"/>
      <c r="C131" s="36" t="s">
        <v>1590</v>
      </c>
      <c r="D131" s="35"/>
      <c r="E131" s="48"/>
      <c r="F131" s="35"/>
      <c r="G131" s="35"/>
      <c r="H131" s="35"/>
      <c r="I131" s="35"/>
    </row>
    <row r="132" spans="1:9" ht="18">
      <c r="A132" s="36"/>
      <c r="B132" s="48"/>
      <c r="C132" s="36" t="s">
        <v>1590</v>
      </c>
      <c r="D132" s="35"/>
      <c r="E132" s="48"/>
      <c r="F132" s="35"/>
      <c r="G132" s="35"/>
      <c r="H132" s="35"/>
      <c r="I132" s="35"/>
    </row>
    <row r="133" spans="1:9" ht="18">
      <c r="A133" s="36"/>
      <c r="B133" s="48"/>
      <c r="C133" s="36" t="s">
        <v>1590</v>
      </c>
      <c r="D133" s="35"/>
      <c r="E133" s="48"/>
      <c r="F133" s="35"/>
      <c r="G133" s="35"/>
      <c r="H133" s="35"/>
      <c r="I133" s="35"/>
    </row>
    <row r="134" spans="1:9" ht="18">
      <c r="A134" s="36"/>
      <c r="B134" s="48"/>
      <c r="C134" s="36" t="s">
        <v>1590</v>
      </c>
      <c r="D134" s="35"/>
      <c r="E134" s="48"/>
      <c r="F134" s="35"/>
      <c r="G134" s="35"/>
      <c r="H134" s="35"/>
      <c r="I134" s="35"/>
    </row>
    <row r="135" spans="1:9" ht="18">
      <c r="A135" s="36"/>
      <c r="B135" s="48"/>
      <c r="C135" s="36" t="s">
        <v>1590</v>
      </c>
      <c r="D135" s="35"/>
      <c r="E135" s="48"/>
      <c r="F135" s="35"/>
      <c r="G135" s="35"/>
      <c r="H135" s="35"/>
      <c r="I135" s="35"/>
    </row>
    <row r="136" spans="1:9" ht="18">
      <c r="A136" s="36"/>
      <c r="B136" s="48"/>
      <c r="C136" s="36" t="s">
        <v>1590</v>
      </c>
      <c r="D136" s="35"/>
      <c r="E136" s="48"/>
      <c r="F136" s="35"/>
      <c r="G136" s="35"/>
      <c r="H136" s="35"/>
      <c r="I136" s="35"/>
    </row>
    <row r="137" spans="1:9" ht="18">
      <c r="A137" s="36"/>
      <c r="B137" s="48"/>
      <c r="C137" s="36" t="s">
        <v>1590</v>
      </c>
      <c r="D137" s="35"/>
      <c r="E137" s="48"/>
      <c r="F137" s="35"/>
      <c r="G137" s="35"/>
      <c r="H137" s="35"/>
      <c r="I137" s="35"/>
    </row>
    <row r="138" spans="1:9" ht="18">
      <c r="A138" s="36"/>
      <c r="B138" s="48"/>
      <c r="C138" s="36" t="s">
        <v>1590</v>
      </c>
      <c r="D138" s="35"/>
      <c r="E138" s="48"/>
      <c r="F138" s="35"/>
      <c r="G138" s="35"/>
      <c r="H138" s="35"/>
      <c r="I138" s="35"/>
    </row>
    <row r="139" spans="1:9" ht="18">
      <c r="A139" s="36"/>
      <c r="B139" s="48"/>
      <c r="C139" s="36" t="s">
        <v>1590</v>
      </c>
      <c r="D139" s="35"/>
      <c r="E139" s="48"/>
      <c r="F139" s="35"/>
      <c r="G139" s="35"/>
      <c r="H139" s="35"/>
      <c r="I139" s="35"/>
    </row>
    <row r="140" spans="1:9" ht="18">
      <c r="A140" s="36"/>
      <c r="B140" s="48"/>
      <c r="C140" s="36" t="s">
        <v>1590</v>
      </c>
      <c r="D140" s="35"/>
      <c r="E140" s="48"/>
      <c r="F140" s="35"/>
      <c r="G140" s="35"/>
      <c r="H140" s="35"/>
      <c r="I140" s="35"/>
    </row>
    <row r="141" spans="1:9" ht="18">
      <c r="A141" s="36"/>
      <c r="B141" s="48"/>
      <c r="C141" s="36" t="s">
        <v>1590</v>
      </c>
      <c r="D141" s="35"/>
      <c r="E141" s="48"/>
      <c r="F141" s="35"/>
      <c r="G141" s="35"/>
      <c r="H141" s="35"/>
      <c r="I141" s="35"/>
    </row>
    <row r="142" spans="1:9" ht="18">
      <c r="A142" s="36"/>
      <c r="B142" s="48"/>
      <c r="C142" s="36" t="s">
        <v>1590</v>
      </c>
      <c r="D142" s="35"/>
      <c r="E142" s="48"/>
      <c r="F142" s="35"/>
      <c r="G142" s="35"/>
      <c r="H142" s="35"/>
      <c r="I142" s="35"/>
    </row>
    <row r="143" spans="1:9" ht="18">
      <c r="A143" s="36"/>
      <c r="B143" s="48"/>
      <c r="C143" s="36" t="s">
        <v>1590</v>
      </c>
      <c r="D143" s="35"/>
      <c r="E143" s="48"/>
      <c r="F143" s="35"/>
      <c r="G143" s="35"/>
      <c r="H143" s="35"/>
      <c r="I143" s="35"/>
    </row>
    <row r="144" spans="1:9" ht="18">
      <c r="A144" s="36"/>
      <c r="B144" s="48"/>
      <c r="C144" s="36" t="s">
        <v>1590</v>
      </c>
      <c r="D144" s="35"/>
      <c r="E144" s="48"/>
      <c r="F144" s="35"/>
      <c r="G144" s="35"/>
      <c r="H144" s="35"/>
      <c r="I144" s="35"/>
    </row>
    <row r="145" spans="1:9" ht="18">
      <c r="A145" s="36"/>
      <c r="B145" s="48"/>
      <c r="C145" s="36" t="s">
        <v>1590</v>
      </c>
      <c r="D145" s="35"/>
      <c r="E145" s="48"/>
      <c r="F145" s="35"/>
      <c r="G145" s="35"/>
      <c r="H145" s="35"/>
      <c r="I145" s="35"/>
    </row>
    <row r="146" spans="1:9" ht="18">
      <c r="A146" s="36"/>
      <c r="B146" s="48"/>
      <c r="C146" s="36" t="s">
        <v>1590</v>
      </c>
      <c r="D146" s="35"/>
      <c r="E146" s="48"/>
      <c r="F146" s="35"/>
      <c r="G146" s="35"/>
      <c r="H146" s="35"/>
      <c r="I146" s="35"/>
    </row>
    <row r="147" spans="1:9" ht="18">
      <c r="A147" s="36"/>
      <c r="B147" s="48"/>
      <c r="C147" s="36" t="s">
        <v>1590</v>
      </c>
      <c r="D147" s="35"/>
      <c r="E147" s="48"/>
      <c r="F147" s="35"/>
      <c r="G147" s="35"/>
      <c r="H147" s="35"/>
      <c r="I147" s="35"/>
    </row>
    <row r="148" spans="1:9" ht="18">
      <c r="A148" s="36"/>
      <c r="B148" s="48"/>
      <c r="C148" s="36" t="s">
        <v>1590</v>
      </c>
      <c r="D148" s="35"/>
      <c r="E148" s="48"/>
      <c r="F148" s="35"/>
      <c r="G148" s="35"/>
      <c r="H148" s="35"/>
      <c r="I148" s="35"/>
    </row>
    <row r="149" spans="1:9" ht="18">
      <c r="A149" s="36"/>
      <c r="B149" s="48"/>
      <c r="C149" s="36" t="s">
        <v>1590</v>
      </c>
      <c r="D149" s="35"/>
      <c r="E149" s="48"/>
      <c r="F149" s="35"/>
      <c r="G149" s="35"/>
      <c r="H149" s="35"/>
      <c r="I149" s="35"/>
    </row>
    <row r="150" spans="1:9" ht="18">
      <c r="A150" s="36"/>
      <c r="B150" s="48"/>
      <c r="C150" s="36" t="s">
        <v>1590</v>
      </c>
      <c r="D150" s="35"/>
      <c r="E150" s="48"/>
      <c r="F150" s="35"/>
      <c r="G150" s="35"/>
      <c r="H150" s="35"/>
      <c r="I150" s="35"/>
    </row>
    <row r="151" spans="1:9" ht="18">
      <c r="A151" s="36"/>
      <c r="B151" s="48"/>
      <c r="C151" s="36" t="s">
        <v>1590</v>
      </c>
      <c r="D151" s="35"/>
      <c r="E151" s="48"/>
      <c r="F151" s="35"/>
      <c r="G151" s="35"/>
      <c r="H151" s="35"/>
      <c r="I151" s="35"/>
    </row>
    <row r="152" spans="1:9" ht="18">
      <c r="A152" s="36"/>
      <c r="B152" s="48"/>
      <c r="C152" s="36" t="s">
        <v>1590</v>
      </c>
      <c r="D152" s="35"/>
      <c r="E152" s="48"/>
      <c r="F152" s="35"/>
      <c r="G152" s="35"/>
      <c r="H152" s="35"/>
      <c r="I152" s="35"/>
    </row>
    <row r="153" spans="1:9" ht="18">
      <c r="A153" s="36"/>
      <c r="B153" s="48"/>
      <c r="C153" s="36" t="s">
        <v>1590</v>
      </c>
      <c r="D153" s="35"/>
      <c r="E153" s="48"/>
      <c r="F153" s="35"/>
      <c r="G153" s="35"/>
      <c r="H153" s="35"/>
      <c r="I153" s="35"/>
    </row>
    <row r="154" spans="1:9" ht="18">
      <c r="A154" s="36"/>
      <c r="B154" s="48"/>
      <c r="C154" s="36" t="s">
        <v>1590</v>
      </c>
      <c r="D154" s="35"/>
      <c r="E154" s="48"/>
      <c r="F154" s="35"/>
      <c r="G154" s="35"/>
      <c r="H154" s="35"/>
      <c r="I154" s="35"/>
    </row>
    <row r="155" spans="1:9" ht="18">
      <c r="A155" s="36"/>
      <c r="B155" s="48"/>
      <c r="C155" s="36" t="s">
        <v>1590</v>
      </c>
      <c r="D155" s="35"/>
      <c r="E155" s="48"/>
      <c r="F155" s="35"/>
      <c r="G155" s="35"/>
      <c r="H155" s="35"/>
      <c r="I155" s="35"/>
    </row>
    <row r="156" spans="1:9" ht="18">
      <c r="A156" s="36"/>
      <c r="B156" s="48"/>
      <c r="C156" s="36" t="s">
        <v>1590</v>
      </c>
      <c r="D156" s="35"/>
      <c r="E156" s="48"/>
      <c r="F156" s="35"/>
      <c r="G156" s="35"/>
      <c r="H156" s="35"/>
      <c r="I156" s="35"/>
    </row>
    <row r="157" spans="1:9" ht="18">
      <c r="A157" s="36"/>
      <c r="B157" s="48"/>
      <c r="C157" s="36" t="s">
        <v>1590</v>
      </c>
      <c r="D157" s="35"/>
      <c r="E157" s="48"/>
      <c r="F157" s="35"/>
      <c r="G157" s="35"/>
      <c r="H157" s="35"/>
      <c r="I157" s="35"/>
    </row>
    <row r="158" spans="1:9" ht="18">
      <c r="A158" s="36"/>
      <c r="B158" s="48"/>
      <c r="C158" s="36" t="s">
        <v>1590</v>
      </c>
      <c r="D158" s="35"/>
      <c r="E158" s="48"/>
      <c r="F158" s="35"/>
      <c r="G158" s="35"/>
      <c r="H158" s="35"/>
      <c r="I158" s="35"/>
    </row>
    <row r="159" spans="1:9" ht="18">
      <c r="A159" s="36"/>
      <c r="B159" s="48"/>
      <c r="C159" s="36" t="s">
        <v>1590</v>
      </c>
      <c r="D159" s="35"/>
      <c r="E159" s="48"/>
      <c r="F159" s="35"/>
      <c r="G159" s="35"/>
      <c r="H159" s="35"/>
      <c r="I159" s="35"/>
    </row>
    <row r="160" spans="1:9" ht="18">
      <c r="A160" s="36"/>
      <c r="B160" s="48"/>
      <c r="C160" s="36" t="s">
        <v>1590</v>
      </c>
      <c r="D160" s="35"/>
      <c r="E160" s="48"/>
      <c r="F160" s="35"/>
      <c r="G160" s="35"/>
      <c r="H160" s="35"/>
      <c r="I160" s="35"/>
    </row>
    <row r="161" spans="1:9" ht="18">
      <c r="A161" s="36"/>
      <c r="B161" s="48"/>
      <c r="C161" s="36" t="s">
        <v>1590</v>
      </c>
      <c r="D161" s="35"/>
      <c r="E161" s="48"/>
      <c r="F161" s="35"/>
      <c r="G161" s="35"/>
      <c r="H161" s="35"/>
      <c r="I161" s="35"/>
    </row>
    <row r="162" spans="1:9" ht="18">
      <c r="A162" s="36"/>
      <c r="B162" s="48"/>
      <c r="C162" s="36" t="s">
        <v>1590</v>
      </c>
      <c r="D162" s="35"/>
      <c r="E162" s="48"/>
      <c r="F162" s="35"/>
      <c r="G162" s="35"/>
      <c r="H162" s="35"/>
      <c r="I162" s="35"/>
    </row>
    <row r="163" spans="1:9" ht="18">
      <c r="A163" s="36"/>
      <c r="B163" s="48"/>
      <c r="C163" s="36" t="s">
        <v>1590</v>
      </c>
      <c r="D163" s="35"/>
      <c r="E163" s="48"/>
      <c r="F163" s="35"/>
      <c r="G163" s="35"/>
      <c r="H163" s="35"/>
      <c r="I163" s="35"/>
    </row>
    <row r="164" spans="1:9" ht="18">
      <c r="A164" s="36"/>
      <c r="B164" s="48"/>
      <c r="C164" s="36" t="s">
        <v>1590</v>
      </c>
      <c r="D164" s="35"/>
      <c r="E164" s="48"/>
      <c r="F164" s="35"/>
      <c r="G164" s="35"/>
      <c r="H164" s="35"/>
      <c r="I164" s="35"/>
    </row>
    <row r="165" spans="1:9" ht="18">
      <c r="A165" s="36"/>
      <c r="B165" s="48"/>
      <c r="C165" s="36" t="s">
        <v>1590</v>
      </c>
      <c r="D165" s="35"/>
      <c r="E165" s="48"/>
      <c r="F165" s="35"/>
      <c r="G165" s="35"/>
      <c r="H165" s="35"/>
      <c r="I165" s="35"/>
    </row>
    <row r="166" spans="1:9" ht="18">
      <c r="A166" s="36"/>
      <c r="B166" s="48"/>
      <c r="C166" s="36" t="s">
        <v>1590</v>
      </c>
      <c r="D166" s="35"/>
      <c r="E166" s="48"/>
      <c r="F166" s="35"/>
      <c r="G166" s="35"/>
      <c r="H166" s="35"/>
      <c r="I166" s="35"/>
    </row>
    <row r="167" spans="1:9" ht="18">
      <c r="A167" s="36"/>
      <c r="B167" s="48"/>
      <c r="C167" s="36" t="s">
        <v>1590</v>
      </c>
      <c r="D167" s="35"/>
      <c r="E167" s="48"/>
      <c r="F167" s="35"/>
      <c r="G167" s="35"/>
      <c r="H167" s="35"/>
      <c r="I167" s="35"/>
    </row>
    <row r="168" spans="1:9" ht="18">
      <c r="A168" s="36"/>
      <c r="B168" s="48"/>
      <c r="C168" s="36" t="s">
        <v>1590</v>
      </c>
      <c r="D168" s="35"/>
      <c r="E168" s="48"/>
      <c r="F168" s="35"/>
      <c r="G168" s="35"/>
      <c r="H168" s="35"/>
      <c r="I168" s="35"/>
    </row>
    <row r="169" spans="1:9" ht="18">
      <c r="A169" s="36"/>
      <c r="B169" s="48"/>
      <c r="C169" s="36" t="s">
        <v>1590</v>
      </c>
      <c r="D169" s="35"/>
      <c r="E169" s="48"/>
      <c r="F169" s="35"/>
      <c r="G169" s="35"/>
      <c r="H169" s="35"/>
      <c r="I169" s="35"/>
    </row>
    <row r="170" spans="1:9" ht="18">
      <c r="A170" s="36"/>
      <c r="B170" s="48"/>
      <c r="C170" s="36" t="s">
        <v>1590</v>
      </c>
      <c r="D170" s="35"/>
      <c r="E170" s="48"/>
      <c r="F170" s="35"/>
      <c r="G170" s="35"/>
      <c r="H170" s="35"/>
      <c r="I170" s="35"/>
    </row>
    <row r="171" spans="1:9" ht="18">
      <c r="A171" s="36"/>
      <c r="B171" s="48"/>
      <c r="C171" s="36" t="s">
        <v>1590</v>
      </c>
      <c r="D171" s="35"/>
      <c r="E171" s="48"/>
      <c r="F171" s="35"/>
      <c r="G171" s="35"/>
      <c r="H171" s="35"/>
      <c r="I171" s="35"/>
    </row>
    <row r="172" spans="1:9" ht="18">
      <c r="A172" s="36"/>
      <c r="B172" s="48"/>
      <c r="C172" s="36" t="s">
        <v>1590</v>
      </c>
      <c r="D172" s="35"/>
      <c r="E172" s="48"/>
      <c r="F172" s="35"/>
      <c r="G172" s="35"/>
      <c r="H172" s="35"/>
      <c r="I172" s="35"/>
    </row>
    <row r="173" spans="1:9" ht="18">
      <c r="A173" s="36"/>
      <c r="B173" s="48"/>
      <c r="C173" s="36" t="s">
        <v>1590</v>
      </c>
      <c r="D173" s="35"/>
      <c r="E173" s="48"/>
      <c r="F173" s="35"/>
      <c r="G173" s="35"/>
      <c r="H173" s="35"/>
      <c r="I173" s="35"/>
    </row>
    <row r="174" spans="1:9" ht="18">
      <c r="A174" s="36"/>
      <c r="B174" s="48"/>
      <c r="C174" s="36" t="s">
        <v>1590</v>
      </c>
      <c r="D174" s="35"/>
      <c r="E174" s="48"/>
      <c r="F174" s="35"/>
      <c r="G174" s="35"/>
      <c r="H174" s="35"/>
      <c r="I174" s="35"/>
    </row>
    <row r="175" spans="1:9" ht="18">
      <c r="A175" s="36"/>
      <c r="B175" s="48"/>
      <c r="C175" s="36" t="s">
        <v>1590</v>
      </c>
      <c r="D175" s="35"/>
      <c r="E175" s="48"/>
      <c r="F175" s="35"/>
      <c r="G175" s="35"/>
      <c r="H175" s="35"/>
      <c r="I175" s="35"/>
    </row>
    <row r="176" spans="1:9" ht="18">
      <c r="A176" s="36"/>
      <c r="B176" s="48"/>
      <c r="C176" s="36" t="s">
        <v>1590</v>
      </c>
      <c r="D176" s="35"/>
      <c r="E176" s="48"/>
      <c r="F176" s="35"/>
      <c r="G176" s="35"/>
      <c r="H176" s="35"/>
      <c r="I176" s="35"/>
    </row>
    <row r="177" spans="1:9" ht="18">
      <c r="A177" s="36"/>
      <c r="B177" s="48"/>
      <c r="C177" s="36" t="s">
        <v>1590</v>
      </c>
      <c r="D177" s="35"/>
      <c r="E177" s="48"/>
      <c r="F177" s="35"/>
      <c r="G177" s="35"/>
      <c r="H177" s="35"/>
      <c r="I177" s="35"/>
    </row>
    <row r="178" spans="1:9" ht="18">
      <c r="A178" s="36"/>
      <c r="B178" s="48"/>
      <c r="C178" s="36" t="s">
        <v>1590</v>
      </c>
      <c r="D178" s="35"/>
      <c r="E178" s="48"/>
      <c r="F178" s="35"/>
      <c r="G178" s="35"/>
      <c r="H178" s="35"/>
      <c r="I178" s="35"/>
    </row>
    <row r="179" spans="1:9" ht="18">
      <c r="A179" s="36"/>
      <c r="B179" s="48"/>
      <c r="C179" s="36" t="s">
        <v>1590</v>
      </c>
      <c r="D179" s="35"/>
      <c r="E179" s="48"/>
      <c r="F179" s="35"/>
      <c r="G179" s="35"/>
      <c r="H179" s="35"/>
      <c r="I179" s="35"/>
    </row>
    <row r="180" spans="1:9" ht="18">
      <c r="A180" s="36"/>
      <c r="B180" s="48"/>
      <c r="C180" s="36" t="s">
        <v>1590</v>
      </c>
      <c r="D180" s="35"/>
      <c r="E180" s="48"/>
      <c r="F180" s="35"/>
      <c r="G180" s="35"/>
      <c r="H180" s="35"/>
      <c r="I180" s="35"/>
    </row>
    <row r="181" spans="1:9" ht="18">
      <c r="A181" s="36"/>
      <c r="B181" s="48"/>
      <c r="C181" s="36" t="s">
        <v>1590</v>
      </c>
      <c r="D181" s="35"/>
      <c r="E181" s="48"/>
      <c r="F181" s="35"/>
      <c r="G181" s="35"/>
      <c r="H181" s="35"/>
      <c r="I181" s="35"/>
    </row>
    <row r="182" spans="1:9" ht="18">
      <c r="A182" s="36"/>
      <c r="B182" s="48"/>
      <c r="C182" s="36" t="s">
        <v>1590</v>
      </c>
      <c r="D182" s="35"/>
      <c r="E182" s="48"/>
      <c r="F182" s="35"/>
      <c r="G182" s="35"/>
      <c r="H182" s="35"/>
      <c r="I182" s="35"/>
    </row>
    <row r="183" spans="1:9" ht="18">
      <c r="A183" s="36"/>
      <c r="B183" s="48"/>
      <c r="C183" s="36" t="s">
        <v>1590</v>
      </c>
      <c r="D183" s="35"/>
      <c r="E183" s="48"/>
      <c r="F183" s="35"/>
      <c r="G183" s="35"/>
      <c r="H183" s="35"/>
      <c r="I183" s="35"/>
    </row>
    <row r="184" spans="1:9" ht="18">
      <c r="A184" s="36"/>
      <c r="B184" s="48"/>
      <c r="C184" s="36" t="s">
        <v>1590</v>
      </c>
      <c r="D184" s="35"/>
      <c r="E184" s="48"/>
      <c r="F184" s="35"/>
      <c r="G184" s="35"/>
      <c r="H184" s="35"/>
      <c r="I184" s="35"/>
    </row>
    <row r="185" spans="1:9" ht="18">
      <c r="A185" s="36"/>
      <c r="B185" s="48"/>
      <c r="C185" s="36" t="s">
        <v>1590</v>
      </c>
      <c r="D185" s="35"/>
      <c r="E185" s="48"/>
      <c r="F185" s="35"/>
      <c r="G185" s="35"/>
      <c r="H185" s="35"/>
      <c r="I185" s="35"/>
    </row>
    <row r="186" spans="1:9" ht="18">
      <c r="A186" s="36"/>
      <c r="B186" s="48"/>
      <c r="C186" s="36" t="s">
        <v>1590</v>
      </c>
      <c r="D186" s="35"/>
      <c r="E186" s="48"/>
      <c r="F186" s="35"/>
      <c r="G186" s="35"/>
      <c r="H186" s="35"/>
      <c r="I186" s="35"/>
    </row>
    <row r="187" spans="1:9" ht="18">
      <c r="A187" s="36"/>
      <c r="B187" s="48"/>
      <c r="C187" s="36" t="s">
        <v>1590</v>
      </c>
      <c r="D187" s="35"/>
      <c r="E187" s="48"/>
      <c r="F187" s="35"/>
      <c r="G187" s="35"/>
      <c r="H187" s="35"/>
      <c r="I187" s="35"/>
    </row>
    <row r="188" spans="1:9" ht="18">
      <c r="A188" s="36"/>
      <c r="B188" s="48"/>
      <c r="C188" s="36" t="s">
        <v>1590</v>
      </c>
      <c r="D188" s="35"/>
      <c r="E188" s="48"/>
      <c r="F188" s="35"/>
      <c r="G188" s="35"/>
      <c r="H188" s="35"/>
      <c r="I188" s="35"/>
    </row>
    <row r="189" spans="1:9" ht="18">
      <c r="A189" s="36"/>
      <c r="B189" s="48"/>
      <c r="C189" s="36" t="s">
        <v>1590</v>
      </c>
      <c r="D189" s="35"/>
      <c r="E189" s="48"/>
      <c r="F189" s="35"/>
      <c r="G189" s="35"/>
      <c r="H189" s="35"/>
      <c r="I189" s="35"/>
    </row>
    <row r="190" spans="1:9" ht="18">
      <c r="A190" s="36"/>
      <c r="B190" s="48"/>
      <c r="C190" s="36" t="s">
        <v>1590</v>
      </c>
      <c r="D190" s="35"/>
      <c r="E190" s="48"/>
      <c r="F190" s="35"/>
      <c r="G190" s="35"/>
      <c r="H190" s="35"/>
      <c r="I190" s="35"/>
    </row>
    <row r="191" spans="1:9" ht="18">
      <c r="A191" s="36"/>
      <c r="B191" s="48"/>
      <c r="C191" s="36" t="s">
        <v>1590</v>
      </c>
      <c r="D191" s="35"/>
      <c r="E191" s="48"/>
      <c r="F191" s="35"/>
      <c r="G191" s="35"/>
      <c r="H191" s="35"/>
      <c r="I191" s="35"/>
    </row>
    <row r="192" spans="1:9" ht="18">
      <c r="A192" s="36"/>
      <c r="B192" s="48"/>
      <c r="C192" s="36" t="s">
        <v>1590</v>
      </c>
      <c r="D192" s="35"/>
      <c r="E192" s="48"/>
      <c r="F192" s="35"/>
      <c r="G192" s="35"/>
      <c r="H192" s="35"/>
      <c r="I192" s="35"/>
    </row>
    <row r="193" spans="1:9" ht="18">
      <c r="A193" s="36"/>
      <c r="B193" s="48"/>
      <c r="C193" s="36" t="s">
        <v>1590</v>
      </c>
      <c r="D193" s="35"/>
      <c r="E193" s="48"/>
      <c r="F193" s="35"/>
      <c r="G193" s="35"/>
      <c r="H193" s="35"/>
      <c r="I193" s="35"/>
    </row>
    <row r="194" spans="1:9" ht="18">
      <c r="A194" s="36"/>
      <c r="B194" s="48"/>
      <c r="C194" s="36" t="s">
        <v>1590</v>
      </c>
      <c r="D194" s="35"/>
      <c r="E194" s="48"/>
      <c r="F194" s="35"/>
      <c r="G194" s="35"/>
      <c r="H194" s="35"/>
      <c r="I194" s="35"/>
    </row>
    <row r="195" spans="1:9" ht="18">
      <c r="A195" s="36"/>
      <c r="B195" s="48"/>
      <c r="C195" s="36" t="s">
        <v>1590</v>
      </c>
      <c r="D195" s="35"/>
      <c r="E195" s="48"/>
      <c r="F195" s="35"/>
      <c r="G195" s="35"/>
      <c r="H195" s="35"/>
      <c r="I195" s="35"/>
    </row>
    <row r="196" spans="1:9" ht="18">
      <c r="A196" s="36"/>
      <c r="B196" s="48"/>
      <c r="C196" s="36" t="s">
        <v>1590</v>
      </c>
      <c r="D196" s="35"/>
      <c r="E196" s="48"/>
      <c r="F196" s="35"/>
      <c r="G196" s="35"/>
      <c r="H196" s="35"/>
      <c r="I196" s="35"/>
    </row>
    <row r="197" spans="1:9" ht="18">
      <c r="A197" s="36"/>
      <c r="B197" s="48"/>
      <c r="C197" s="36" t="s">
        <v>1590</v>
      </c>
      <c r="D197" s="35"/>
      <c r="E197" s="48"/>
      <c r="F197" s="35"/>
      <c r="G197" s="35"/>
      <c r="H197" s="35"/>
      <c r="I197" s="35"/>
    </row>
    <row r="198" spans="1:9" ht="18">
      <c r="A198" s="36"/>
      <c r="B198" s="48"/>
      <c r="C198" s="36" t="s">
        <v>1590</v>
      </c>
      <c r="D198" s="35"/>
      <c r="E198" s="48"/>
      <c r="F198" s="35"/>
      <c r="G198" s="35"/>
      <c r="H198" s="35"/>
      <c r="I198" s="35"/>
    </row>
    <row r="199" spans="1:9" ht="18">
      <c r="A199" s="36"/>
      <c r="B199" s="48"/>
      <c r="C199" s="36" t="s">
        <v>1590</v>
      </c>
      <c r="D199" s="35"/>
      <c r="E199" s="48"/>
      <c r="F199" s="35"/>
      <c r="G199" s="35"/>
      <c r="H199" s="35"/>
      <c r="I199" s="35"/>
    </row>
    <row r="200" spans="1:9" ht="18">
      <c r="A200" s="36"/>
      <c r="B200" s="48"/>
      <c r="C200" s="36" t="s">
        <v>1590</v>
      </c>
      <c r="D200" s="35"/>
      <c r="E200" s="48"/>
      <c r="F200" s="35"/>
      <c r="G200" s="35"/>
      <c r="H200" s="35"/>
      <c r="I200" s="35"/>
    </row>
    <row r="201" spans="1:9" ht="18">
      <c r="A201" s="36"/>
      <c r="B201" s="48"/>
      <c r="C201" s="36" t="s">
        <v>1590</v>
      </c>
      <c r="D201" s="35"/>
      <c r="E201" s="48"/>
      <c r="F201" s="35"/>
      <c r="G201" s="35"/>
      <c r="H201" s="35"/>
      <c r="I201" s="35"/>
    </row>
    <row r="202" spans="1:9" ht="18">
      <c r="A202" s="36"/>
      <c r="B202" s="48"/>
      <c r="C202" s="36" t="s">
        <v>1590</v>
      </c>
      <c r="D202" s="35"/>
      <c r="E202" s="48"/>
      <c r="F202" s="35"/>
      <c r="G202" s="35"/>
      <c r="H202" s="35"/>
      <c r="I202" s="35"/>
    </row>
    <row r="203" spans="1:9" ht="18">
      <c r="A203" s="36"/>
      <c r="B203" s="48"/>
      <c r="C203" s="36" t="s">
        <v>1590</v>
      </c>
      <c r="D203" s="35"/>
      <c r="E203" s="48"/>
      <c r="F203" s="35"/>
      <c r="G203" s="35"/>
      <c r="H203" s="35"/>
      <c r="I203" s="35"/>
    </row>
    <row r="204" spans="1:9" ht="18">
      <c r="A204" s="36"/>
      <c r="B204" s="48"/>
      <c r="C204" s="36" t="s">
        <v>1590</v>
      </c>
      <c r="D204" s="35"/>
      <c r="E204" s="48"/>
      <c r="F204" s="35"/>
      <c r="G204" s="35"/>
      <c r="H204" s="35"/>
      <c r="I204" s="35"/>
    </row>
    <row r="205" spans="1:9" ht="18">
      <c r="A205" s="36"/>
      <c r="B205" s="48"/>
      <c r="C205" s="36" t="s">
        <v>1590</v>
      </c>
      <c r="D205" s="35"/>
      <c r="E205" s="48"/>
      <c r="F205" s="35"/>
      <c r="G205" s="35"/>
      <c r="H205" s="35"/>
      <c r="I205" s="35"/>
    </row>
    <row r="206" spans="1:9" ht="18">
      <c r="A206" s="36"/>
      <c r="B206" s="48"/>
      <c r="C206" s="36" t="s">
        <v>1590</v>
      </c>
      <c r="D206" s="35"/>
      <c r="E206" s="48"/>
      <c r="F206" s="35"/>
      <c r="G206" s="35"/>
      <c r="H206" s="35"/>
      <c r="I206" s="35"/>
    </row>
    <row r="207" spans="1:9" ht="18">
      <c r="A207" s="36"/>
      <c r="B207" s="48"/>
      <c r="C207" s="36" t="s">
        <v>1590</v>
      </c>
      <c r="D207" s="35"/>
      <c r="E207" s="48"/>
      <c r="F207" s="35"/>
      <c r="G207" s="35"/>
      <c r="H207" s="35"/>
      <c r="I207" s="35"/>
    </row>
    <row r="208" spans="1:9" ht="18">
      <c r="A208" s="36"/>
      <c r="B208" s="48"/>
      <c r="C208" s="36" t="s">
        <v>1590</v>
      </c>
      <c r="D208" s="35"/>
      <c r="E208" s="48"/>
      <c r="F208" s="35"/>
      <c r="G208" s="35"/>
      <c r="H208" s="35"/>
      <c r="I208" s="35"/>
    </row>
    <row r="209" spans="1:9" ht="18">
      <c r="A209" s="36"/>
      <c r="B209" s="48"/>
      <c r="C209" s="36" t="s">
        <v>1590</v>
      </c>
      <c r="D209" s="35"/>
      <c r="E209" s="48"/>
      <c r="F209" s="35"/>
      <c r="G209" s="35"/>
      <c r="H209" s="35"/>
      <c r="I209" s="35"/>
    </row>
    <row r="210" spans="1:9" ht="18">
      <c r="A210" s="36"/>
      <c r="B210" s="48"/>
      <c r="C210" s="36" t="s">
        <v>1590</v>
      </c>
      <c r="D210" s="35"/>
      <c r="E210" s="48"/>
      <c r="F210" s="35"/>
      <c r="G210" s="35"/>
      <c r="H210" s="35"/>
      <c r="I210" s="35"/>
    </row>
    <row r="211" spans="1:9" ht="18">
      <c r="A211" s="36"/>
      <c r="B211" s="48"/>
      <c r="C211" s="36" t="s">
        <v>1590</v>
      </c>
      <c r="D211" s="35"/>
      <c r="E211" s="48"/>
      <c r="F211" s="35"/>
      <c r="G211" s="35"/>
      <c r="H211" s="35"/>
      <c r="I211" s="35"/>
    </row>
    <row r="212" spans="1:9" ht="18">
      <c r="A212" s="36"/>
      <c r="B212" s="48"/>
      <c r="C212" s="36" t="s">
        <v>1590</v>
      </c>
      <c r="D212" s="35"/>
      <c r="E212" s="48"/>
      <c r="F212" s="35"/>
      <c r="G212" s="35"/>
      <c r="H212" s="35"/>
      <c r="I212" s="35"/>
    </row>
    <row r="213" spans="1:9" ht="18">
      <c r="A213" s="36"/>
      <c r="B213" s="48"/>
      <c r="C213" s="36" t="s">
        <v>1590</v>
      </c>
      <c r="D213" s="35"/>
      <c r="E213" s="48"/>
      <c r="F213" s="35"/>
      <c r="G213" s="35"/>
      <c r="H213" s="35"/>
      <c r="I213" s="35"/>
    </row>
    <row r="214" spans="1:9" ht="18">
      <c r="A214" s="36"/>
      <c r="B214" s="48"/>
      <c r="C214" s="36" t="s">
        <v>1590</v>
      </c>
      <c r="D214" s="35"/>
      <c r="E214" s="48"/>
      <c r="F214" s="35"/>
      <c r="G214" s="35"/>
      <c r="H214" s="35"/>
      <c r="I214" s="35"/>
    </row>
    <row r="215" spans="1:9" ht="18">
      <c r="A215" s="36"/>
      <c r="B215" s="48"/>
      <c r="C215" s="36" t="s">
        <v>1590</v>
      </c>
      <c r="D215" s="35"/>
      <c r="E215" s="48"/>
      <c r="F215" s="35"/>
      <c r="G215" s="35"/>
      <c r="H215" s="35"/>
      <c r="I215" s="35"/>
    </row>
    <row r="216" spans="1:9" ht="18">
      <c r="A216" s="36"/>
      <c r="B216" s="48"/>
      <c r="C216" s="36" t="s">
        <v>1590</v>
      </c>
      <c r="D216" s="35"/>
      <c r="E216" s="48"/>
      <c r="F216" s="35"/>
      <c r="G216" s="35"/>
      <c r="H216" s="35"/>
      <c r="I216" s="35"/>
    </row>
    <row r="217" spans="1:9" ht="18">
      <c r="A217" s="36"/>
      <c r="B217" s="48"/>
      <c r="C217" s="36" t="s">
        <v>1590</v>
      </c>
      <c r="D217" s="35"/>
      <c r="E217" s="48"/>
      <c r="F217" s="35"/>
      <c r="G217" s="35"/>
      <c r="H217" s="35"/>
      <c r="I217" s="35"/>
    </row>
    <row r="218" spans="1:9" ht="18">
      <c r="A218" s="36"/>
      <c r="B218" s="48"/>
      <c r="C218" s="36" t="s">
        <v>1590</v>
      </c>
      <c r="D218" s="35"/>
      <c r="E218" s="48"/>
      <c r="F218" s="35"/>
      <c r="G218" s="35"/>
      <c r="H218" s="35"/>
      <c r="I218" s="35"/>
    </row>
    <row r="219" spans="1:9" ht="18">
      <c r="A219" s="36"/>
      <c r="B219" s="48"/>
      <c r="C219" s="36" t="s">
        <v>1590</v>
      </c>
      <c r="D219" s="35"/>
      <c r="E219" s="48"/>
      <c r="F219" s="35"/>
      <c r="G219" s="35"/>
      <c r="H219" s="35"/>
      <c r="I219" s="35"/>
    </row>
    <row r="220" spans="1:9" ht="18">
      <c r="A220" s="36"/>
      <c r="B220" s="48"/>
      <c r="C220" s="36" t="s">
        <v>1590</v>
      </c>
      <c r="D220" s="35"/>
      <c r="E220" s="48"/>
      <c r="F220" s="35"/>
      <c r="G220" s="35"/>
      <c r="H220" s="35"/>
      <c r="I220" s="35"/>
    </row>
    <row r="221" spans="1:9" ht="18">
      <c r="A221" s="36"/>
      <c r="B221" s="48"/>
      <c r="C221" s="36" t="s">
        <v>1590</v>
      </c>
      <c r="D221" s="35"/>
      <c r="E221" s="48"/>
      <c r="F221" s="35"/>
      <c r="G221" s="35"/>
      <c r="H221" s="35"/>
      <c r="I221" s="35"/>
    </row>
    <row r="222" spans="1:9" ht="18">
      <c r="A222" s="36"/>
      <c r="B222" s="48"/>
      <c r="C222" s="36" t="s">
        <v>1590</v>
      </c>
      <c r="D222" s="35"/>
      <c r="E222" s="48"/>
      <c r="F222" s="35"/>
      <c r="G222" s="35"/>
      <c r="H222" s="35"/>
      <c r="I222" s="35"/>
    </row>
    <row r="223" spans="1:9" ht="18">
      <c r="A223" s="36"/>
      <c r="B223" s="48"/>
      <c r="C223" s="36" t="s">
        <v>1590</v>
      </c>
      <c r="D223" s="35"/>
      <c r="E223" s="48"/>
      <c r="F223" s="35"/>
      <c r="G223" s="35"/>
      <c r="H223" s="35"/>
      <c r="I223" s="35"/>
    </row>
    <row r="224" spans="1:9" ht="18">
      <c r="A224" s="36"/>
      <c r="B224" s="48"/>
      <c r="C224" s="36" t="s">
        <v>1590</v>
      </c>
      <c r="D224" s="35"/>
      <c r="E224" s="48"/>
      <c r="F224" s="35"/>
      <c r="G224" s="35"/>
      <c r="H224" s="35"/>
      <c r="I224" s="35"/>
    </row>
    <row r="225" spans="1:9" ht="18">
      <c r="A225" s="36"/>
      <c r="B225" s="48"/>
      <c r="C225" s="36" t="s">
        <v>1590</v>
      </c>
      <c r="D225" s="35"/>
      <c r="E225" s="48"/>
      <c r="F225" s="35"/>
      <c r="G225" s="35"/>
      <c r="H225" s="35"/>
      <c r="I225" s="35"/>
    </row>
    <row r="226" spans="1:9" ht="18">
      <c r="A226" s="36"/>
      <c r="B226" s="48"/>
      <c r="C226" s="36" t="s">
        <v>1590</v>
      </c>
      <c r="D226" s="35"/>
      <c r="E226" s="48"/>
      <c r="F226" s="35"/>
      <c r="G226" s="35"/>
      <c r="H226" s="35"/>
      <c r="I226" s="35"/>
    </row>
    <row r="227" spans="1:9" ht="18">
      <c r="A227" s="36"/>
      <c r="B227" s="48"/>
      <c r="C227" s="36" t="s">
        <v>1590</v>
      </c>
      <c r="D227" s="35"/>
      <c r="E227" s="48"/>
      <c r="F227" s="35"/>
      <c r="G227" s="35"/>
      <c r="H227" s="35"/>
      <c r="I227" s="35"/>
    </row>
    <row r="228" spans="1:9" ht="18">
      <c r="A228" s="36"/>
      <c r="B228" s="48"/>
      <c r="C228" s="36" t="s">
        <v>1590</v>
      </c>
      <c r="D228" s="35"/>
      <c r="E228" s="48"/>
      <c r="F228" s="35"/>
      <c r="G228" s="35"/>
      <c r="H228" s="35"/>
      <c r="I228" s="35"/>
    </row>
    <row r="229" spans="1:9" ht="18">
      <c r="A229" s="36"/>
      <c r="B229" s="48"/>
      <c r="C229" s="36" t="s">
        <v>1590</v>
      </c>
      <c r="D229" s="35"/>
      <c r="E229" s="48"/>
      <c r="F229" s="35"/>
      <c r="G229" s="35"/>
      <c r="H229" s="35"/>
      <c r="I229" s="35"/>
    </row>
    <row r="230" spans="1:9" ht="18">
      <c r="A230" s="36"/>
      <c r="B230" s="48"/>
      <c r="C230" s="36" t="s">
        <v>1590</v>
      </c>
      <c r="D230" s="35"/>
      <c r="E230" s="48"/>
      <c r="F230" s="35"/>
      <c r="G230" s="35"/>
      <c r="H230" s="35"/>
      <c r="I230" s="35"/>
    </row>
    <row r="231" spans="1:9" ht="18">
      <c r="A231" s="36"/>
      <c r="B231" s="48"/>
      <c r="C231" s="36" t="s">
        <v>1590</v>
      </c>
      <c r="D231" s="35"/>
      <c r="E231" s="48"/>
      <c r="F231" s="35"/>
      <c r="G231" s="35"/>
      <c r="H231" s="35"/>
      <c r="I231" s="35"/>
    </row>
    <row r="232" spans="1:9" ht="18">
      <c r="A232" s="36"/>
      <c r="B232" s="48"/>
      <c r="C232" s="36" t="s">
        <v>1590</v>
      </c>
      <c r="D232" s="35"/>
      <c r="E232" s="48"/>
      <c r="F232" s="35"/>
      <c r="G232" s="35"/>
      <c r="H232" s="35"/>
      <c r="I232" s="35"/>
    </row>
    <row r="233" spans="1:9" ht="18">
      <c r="A233" s="36"/>
      <c r="B233" s="48"/>
      <c r="C233" s="36" t="s">
        <v>1590</v>
      </c>
      <c r="D233" s="35"/>
      <c r="E233" s="48"/>
      <c r="F233" s="35"/>
      <c r="G233" s="35"/>
      <c r="H233" s="35"/>
      <c r="I233" s="35"/>
    </row>
    <row r="234" spans="1:9" ht="18">
      <c r="A234" s="36"/>
      <c r="B234" s="48"/>
      <c r="C234" s="36" t="s">
        <v>1590</v>
      </c>
      <c r="D234" s="35"/>
      <c r="E234" s="48"/>
      <c r="F234" s="35"/>
      <c r="G234" s="35"/>
      <c r="H234" s="35"/>
      <c r="I234" s="35"/>
    </row>
    <row r="235" spans="1:9" ht="18">
      <c r="A235" s="36"/>
      <c r="B235" s="48"/>
      <c r="C235" s="36" t="s">
        <v>1590</v>
      </c>
      <c r="D235" s="35"/>
      <c r="E235" s="48"/>
      <c r="F235" s="35"/>
      <c r="G235" s="35"/>
      <c r="H235" s="35"/>
      <c r="I235" s="35"/>
    </row>
    <row r="236" spans="1:9" ht="18">
      <c r="A236" s="36"/>
      <c r="B236" s="48"/>
      <c r="C236" s="36" t="s">
        <v>1590</v>
      </c>
      <c r="D236" s="35"/>
      <c r="E236" s="48"/>
      <c r="F236" s="35"/>
      <c r="G236" s="35"/>
      <c r="H236" s="35"/>
      <c r="I236" s="35"/>
    </row>
    <row r="237" spans="1:9" ht="18">
      <c r="A237" s="36"/>
      <c r="B237" s="48"/>
      <c r="C237" s="36" t="s">
        <v>1590</v>
      </c>
      <c r="D237" s="35"/>
      <c r="E237" s="48"/>
      <c r="F237" s="35"/>
      <c r="G237" s="35"/>
      <c r="H237" s="35"/>
      <c r="I237" s="35"/>
    </row>
    <row r="238" spans="1:9" ht="18">
      <c r="A238" s="36"/>
      <c r="B238" s="48"/>
      <c r="C238" s="36" t="s">
        <v>1590</v>
      </c>
      <c r="D238" s="35"/>
      <c r="E238" s="48"/>
      <c r="F238" s="35"/>
      <c r="G238" s="35"/>
      <c r="H238" s="35"/>
      <c r="I238" s="35"/>
    </row>
    <row r="239" spans="1:9" ht="18">
      <c r="A239" s="36"/>
      <c r="B239" s="48"/>
      <c r="C239" s="36" t="s">
        <v>1590</v>
      </c>
      <c r="D239" s="35"/>
      <c r="E239" s="48"/>
      <c r="F239" s="35"/>
      <c r="G239" s="35"/>
      <c r="H239" s="35"/>
      <c r="I239" s="35"/>
    </row>
    <row r="240" spans="1:9" ht="18">
      <c r="A240" s="36"/>
      <c r="B240" s="48"/>
      <c r="C240" s="36" t="s">
        <v>1590</v>
      </c>
      <c r="D240" s="35"/>
      <c r="E240" s="48"/>
      <c r="F240" s="35"/>
      <c r="G240" s="35"/>
      <c r="H240" s="35"/>
      <c r="I240" s="35"/>
    </row>
    <row r="241" spans="1:9" ht="18">
      <c r="A241" s="36"/>
      <c r="B241" s="48"/>
      <c r="C241" s="36" t="s">
        <v>1590</v>
      </c>
      <c r="D241" s="35"/>
      <c r="E241" s="48"/>
      <c r="F241" s="35"/>
      <c r="G241" s="35"/>
      <c r="H241" s="35"/>
      <c r="I241" s="35"/>
    </row>
    <row r="242" spans="1:9" ht="18">
      <c r="A242" s="36"/>
      <c r="B242" s="48"/>
      <c r="C242" s="36" t="s">
        <v>1590</v>
      </c>
      <c r="D242" s="35"/>
      <c r="E242" s="48"/>
      <c r="F242" s="35"/>
      <c r="G242" s="35"/>
      <c r="H242" s="35"/>
      <c r="I242" s="35"/>
    </row>
    <row r="243" spans="1:9" ht="18">
      <c r="A243" s="36"/>
      <c r="B243" s="48"/>
      <c r="C243" s="36" t="s">
        <v>1590</v>
      </c>
      <c r="D243" s="35"/>
      <c r="E243" s="48"/>
      <c r="F243" s="35"/>
      <c r="G243" s="35"/>
      <c r="H243" s="35"/>
      <c r="I243" s="35"/>
    </row>
    <row r="244" spans="1:9" ht="18">
      <c r="A244" s="36"/>
      <c r="B244" s="48"/>
      <c r="C244" s="36" t="s">
        <v>1590</v>
      </c>
      <c r="D244" s="35"/>
      <c r="E244" s="48"/>
      <c r="F244" s="35"/>
      <c r="G244" s="35"/>
      <c r="H244" s="35"/>
      <c r="I244" s="35"/>
    </row>
    <row r="245" spans="1:9" ht="18">
      <c r="A245" s="36"/>
      <c r="B245" s="48"/>
      <c r="C245" s="36" t="s">
        <v>1590</v>
      </c>
      <c r="D245" s="35"/>
      <c r="E245" s="48"/>
      <c r="F245" s="35"/>
      <c r="G245" s="35"/>
      <c r="H245" s="35"/>
      <c r="I245" s="35"/>
    </row>
    <row r="246" spans="1:9" ht="18">
      <c r="A246" s="36"/>
      <c r="B246" s="48"/>
      <c r="C246" s="36" t="s">
        <v>1590</v>
      </c>
      <c r="D246" s="35"/>
      <c r="E246" s="48"/>
      <c r="F246" s="35"/>
      <c r="G246" s="35"/>
      <c r="H246" s="35"/>
      <c r="I246" s="35"/>
    </row>
    <row r="247" spans="1:9" ht="18">
      <c r="A247" s="36"/>
      <c r="B247" s="48"/>
      <c r="C247" s="36" t="s">
        <v>1590</v>
      </c>
      <c r="D247" s="35"/>
      <c r="E247" s="48"/>
      <c r="F247" s="35"/>
      <c r="G247" s="35"/>
      <c r="H247" s="35"/>
      <c r="I247" s="35"/>
    </row>
    <row r="248" spans="1:9" ht="18">
      <c r="A248" s="36"/>
      <c r="B248" s="48"/>
      <c r="C248" s="36" t="s">
        <v>1590</v>
      </c>
      <c r="D248" s="35"/>
      <c r="E248" s="48"/>
      <c r="F248" s="35"/>
      <c r="G248" s="35"/>
      <c r="H248" s="35"/>
      <c r="I248" s="35"/>
    </row>
    <row r="249" spans="1:9" ht="18">
      <c r="A249" s="36"/>
      <c r="B249" s="48"/>
      <c r="C249" s="36" t="s">
        <v>1590</v>
      </c>
      <c r="D249" s="35"/>
      <c r="E249" s="48"/>
      <c r="F249" s="35"/>
      <c r="G249" s="35"/>
      <c r="H249" s="35"/>
      <c r="I249" s="35"/>
    </row>
    <row r="250" spans="1:9" ht="18">
      <c r="A250" s="36"/>
      <c r="B250" s="48"/>
      <c r="C250" s="36" t="s">
        <v>1590</v>
      </c>
      <c r="D250" s="35"/>
      <c r="E250" s="48"/>
      <c r="F250" s="35"/>
      <c r="G250" s="35"/>
      <c r="H250" s="35"/>
      <c r="I250" s="35"/>
    </row>
    <row r="251" spans="1:9" ht="18">
      <c r="A251" s="36"/>
      <c r="B251" s="48"/>
      <c r="C251" s="36" t="s">
        <v>1590</v>
      </c>
      <c r="D251" s="35"/>
      <c r="E251" s="48"/>
      <c r="F251" s="35"/>
      <c r="G251" s="35"/>
      <c r="H251" s="35"/>
      <c r="I251" s="35"/>
    </row>
    <row r="252" spans="1:9" ht="18">
      <c r="A252" s="36"/>
      <c r="B252" s="48"/>
      <c r="C252" s="36" t="s">
        <v>1590</v>
      </c>
      <c r="D252" s="35"/>
      <c r="E252" s="48"/>
      <c r="F252" s="35"/>
      <c r="G252" s="35"/>
      <c r="H252" s="35"/>
      <c r="I252" s="35"/>
    </row>
    <row r="253" spans="1:9" ht="18">
      <c r="A253" s="36"/>
      <c r="B253" s="48"/>
      <c r="C253" s="36" t="s">
        <v>1590</v>
      </c>
      <c r="D253" s="35"/>
      <c r="E253" s="48"/>
      <c r="F253" s="35"/>
      <c r="G253" s="35"/>
      <c r="H253" s="35"/>
      <c r="I253" s="35"/>
    </row>
    <row r="254" spans="1:9" ht="18">
      <c r="A254" s="36"/>
      <c r="B254" s="48"/>
      <c r="C254" s="36" t="s">
        <v>1590</v>
      </c>
      <c r="D254" s="35"/>
      <c r="E254" s="48"/>
      <c r="F254" s="35"/>
      <c r="G254" s="35"/>
      <c r="H254" s="35"/>
      <c r="I254" s="35"/>
    </row>
    <row r="255" spans="1:9" ht="18">
      <c r="A255" s="36"/>
      <c r="B255" s="48"/>
      <c r="C255" s="36" t="s">
        <v>1590</v>
      </c>
      <c r="D255" s="35"/>
      <c r="E255" s="48"/>
      <c r="F255" s="35"/>
      <c r="G255" s="35"/>
      <c r="H255" s="35"/>
      <c r="I255" s="35"/>
    </row>
    <row r="256" spans="1:9" ht="18">
      <c r="A256" s="36"/>
      <c r="B256" s="48"/>
      <c r="C256" s="36" t="s">
        <v>1590</v>
      </c>
      <c r="D256" s="35"/>
      <c r="E256" s="48"/>
      <c r="F256" s="35"/>
      <c r="G256" s="35"/>
      <c r="H256" s="35"/>
      <c r="I256" s="35"/>
    </row>
    <row r="257" spans="1:9" ht="18">
      <c r="A257" s="36"/>
      <c r="B257" s="48"/>
      <c r="C257" s="36" t="s">
        <v>1590</v>
      </c>
      <c r="D257" s="35"/>
      <c r="E257" s="48"/>
      <c r="F257" s="35"/>
      <c r="G257" s="35"/>
      <c r="H257" s="35"/>
      <c r="I257" s="35"/>
    </row>
    <row r="258" spans="1:9" ht="18">
      <c r="A258" s="36"/>
      <c r="B258" s="48"/>
      <c r="C258" s="36" t="s">
        <v>1590</v>
      </c>
      <c r="D258" s="35"/>
      <c r="E258" s="48"/>
      <c r="F258" s="35"/>
      <c r="G258" s="35"/>
      <c r="H258" s="35"/>
      <c r="I258" s="35"/>
    </row>
    <row r="259" spans="1:9" ht="18">
      <c r="A259" s="36"/>
      <c r="B259" s="48"/>
      <c r="C259" s="36" t="s">
        <v>1590</v>
      </c>
      <c r="D259" s="35"/>
      <c r="E259" s="48"/>
      <c r="F259" s="35"/>
      <c r="G259" s="35"/>
      <c r="H259" s="35"/>
      <c r="I259" s="35"/>
    </row>
    <row r="260" spans="1:9" ht="18">
      <c r="A260" s="36"/>
      <c r="B260" s="48"/>
      <c r="C260" s="36" t="s">
        <v>1590</v>
      </c>
      <c r="D260" s="35"/>
      <c r="E260" s="48"/>
      <c r="F260" s="35"/>
      <c r="G260" s="35"/>
      <c r="H260" s="35"/>
      <c r="I260" s="35"/>
    </row>
    <row r="261" spans="1:9" ht="18">
      <c r="A261" s="36"/>
      <c r="B261" s="48"/>
      <c r="C261" s="36" t="s">
        <v>1590</v>
      </c>
      <c r="D261" s="35"/>
      <c r="E261" s="48"/>
      <c r="F261" s="35"/>
      <c r="G261" s="35"/>
      <c r="H261" s="35"/>
      <c r="I261" s="35"/>
    </row>
    <row r="262" spans="1:9" ht="18">
      <c r="A262" s="36"/>
      <c r="B262" s="48"/>
      <c r="C262" s="36" t="s">
        <v>1590</v>
      </c>
      <c r="D262" s="35"/>
      <c r="E262" s="48"/>
      <c r="F262" s="35"/>
      <c r="G262" s="35"/>
      <c r="H262" s="35"/>
      <c r="I262" s="35"/>
    </row>
    <row r="263" spans="1:9" ht="18">
      <c r="A263" s="36"/>
      <c r="B263" s="48"/>
      <c r="C263" s="36" t="s">
        <v>1590</v>
      </c>
      <c r="D263" s="35"/>
      <c r="E263" s="48"/>
      <c r="F263" s="35"/>
      <c r="G263" s="35"/>
      <c r="H263" s="35"/>
      <c r="I263" s="35"/>
    </row>
    <row r="264" spans="1:9" ht="18">
      <c r="A264" s="36"/>
      <c r="B264" s="48"/>
      <c r="C264" s="36" t="s">
        <v>1590</v>
      </c>
      <c r="D264" s="35"/>
      <c r="E264" s="48"/>
      <c r="F264" s="35"/>
      <c r="G264" s="35"/>
      <c r="H264" s="35"/>
      <c r="I264" s="35"/>
    </row>
    <row r="265" spans="1:9" ht="18">
      <c r="A265" s="36"/>
      <c r="B265" s="48"/>
      <c r="C265" s="36" t="s">
        <v>1590</v>
      </c>
      <c r="D265" s="35"/>
      <c r="E265" s="48"/>
      <c r="F265" s="35"/>
      <c r="G265" s="35"/>
      <c r="H265" s="35"/>
      <c r="I265" s="35"/>
    </row>
    <row r="266" spans="1:9" ht="18">
      <c r="A266" s="36"/>
      <c r="B266" s="48"/>
      <c r="C266" s="36" t="s">
        <v>1590</v>
      </c>
      <c r="D266" s="35"/>
      <c r="E266" s="48"/>
      <c r="F266" s="35"/>
      <c r="G266" s="35"/>
      <c r="H266" s="35"/>
      <c r="I266" s="35"/>
    </row>
    <row r="267" spans="1:9" ht="18">
      <c r="A267" s="36"/>
      <c r="B267" s="48"/>
      <c r="C267" s="36" t="s">
        <v>1590</v>
      </c>
      <c r="D267" s="35"/>
      <c r="E267" s="48"/>
      <c r="F267" s="35"/>
      <c r="G267" s="35"/>
      <c r="H267" s="35"/>
      <c r="I267" s="35"/>
    </row>
    <row r="268" spans="1:9" ht="18">
      <c r="A268" s="36"/>
      <c r="B268" s="48"/>
      <c r="C268" s="36" t="s">
        <v>1590</v>
      </c>
      <c r="D268" s="35"/>
      <c r="E268" s="48"/>
      <c r="F268" s="35"/>
      <c r="G268" s="35"/>
      <c r="H268" s="35"/>
      <c r="I268" s="35"/>
    </row>
    <row r="269" spans="1:9" ht="18">
      <c r="A269" s="36"/>
      <c r="B269" s="48"/>
      <c r="C269" s="36" t="s">
        <v>1590</v>
      </c>
      <c r="D269" s="35"/>
      <c r="E269" s="48"/>
      <c r="F269" s="35"/>
      <c r="G269" s="35"/>
      <c r="H269" s="35"/>
      <c r="I269" s="35"/>
    </row>
    <row r="270" spans="1:9" ht="18">
      <c r="A270" s="36"/>
      <c r="B270" s="48"/>
      <c r="C270" s="36" t="s">
        <v>1590</v>
      </c>
      <c r="D270" s="35"/>
      <c r="E270" s="48"/>
      <c r="F270" s="35"/>
      <c r="G270" s="35"/>
      <c r="H270" s="35"/>
      <c r="I270" s="35"/>
    </row>
    <row r="271" spans="1:9" ht="18">
      <c r="A271" s="36"/>
      <c r="B271" s="48"/>
      <c r="C271" s="36" t="s">
        <v>1590</v>
      </c>
      <c r="D271" s="35"/>
      <c r="E271" s="48"/>
      <c r="F271" s="35"/>
      <c r="G271" s="35"/>
      <c r="H271" s="35"/>
      <c r="I271" s="35"/>
    </row>
    <row r="272" spans="1:9" ht="18">
      <c r="A272" s="36"/>
      <c r="B272" s="48"/>
      <c r="C272" s="36" t="s">
        <v>1590</v>
      </c>
      <c r="D272" s="35"/>
      <c r="E272" s="48"/>
      <c r="F272" s="35"/>
      <c r="G272" s="35"/>
      <c r="H272" s="35"/>
      <c r="I272" s="35"/>
    </row>
    <row r="273" spans="1:9" ht="18">
      <c r="A273" s="36"/>
      <c r="B273" s="48"/>
      <c r="C273" s="36" t="s">
        <v>1590</v>
      </c>
      <c r="D273" s="35"/>
      <c r="E273" s="48"/>
      <c r="F273" s="35"/>
      <c r="G273" s="35"/>
      <c r="H273" s="35"/>
      <c r="I273" s="35"/>
    </row>
    <row r="274" spans="1:9" ht="18">
      <c r="A274" s="36"/>
      <c r="B274" s="48"/>
      <c r="C274" s="36" t="s">
        <v>1590</v>
      </c>
      <c r="D274" s="35"/>
      <c r="E274" s="48"/>
      <c r="F274" s="35"/>
      <c r="G274" s="35"/>
      <c r="H274" s="35"/>
      <c r="I274" s="35"/>
    </row>
    <row r="275" spans="1:9" ht="18">
      <c r="A275" s="36"/>
      <c r="B275" s="48"/>
      <c r="C275" s="36" t="s">
        <v>1590</v>
      </c>
      <c r="D275" s="35"/>
      <c r="E275" s="48"/>
      <c r="F275" s="35"/>
      <c r="G275" s="35"/>
      <c r="H275" s="35"/>
      <c r="I275" s="35"/>
    </row>
    <row r="276" spans="1:9" ht="18">
      <c r="A276" s="36"/>
      <c r="B276" s="48"/>
      <c r="C276" s="36" t="s">
        <v>1590</v>
      </c>
      <c r="D276" s="35"/>
      <c r="E276" s="48"/>
      <c r="F276" s="35"/>
      <c r="G276" s="35"/>
      <c r="H276" s="35"/>
      <c r="I276" s="35"/>
    </row>
    <row r="277" spans="1:9" ht="18">
      <c r="A277" s="36"/>
      <c r="B277" s="48"/>
      <c r="C277" s="36" t="s">
        <v>1590</v>
      </c>
      <c r="D277" s="35"/>
      <c r="E277" s="48"/>
      <c r="F277" s="35"/>
      <c r="G277" s="35"/>
      <c r="H277" s="35"/>
      <c r="I277" s="35"/>
    </row>
    <row r="278" spans="1:9" ht="18">
      <c r="A278" s="36"/>
      <c r="B278" s="48"/>
      <c r="C278" s="36" t="s">
        <v>1590</v>
      </c>
      <c r="D278" s="35"/>
      <c r="E278" s="48"/>
      <c r="F278" s="35"/>
      <c r="G278" s="35"/>
      <c r="H278" s="35"/>
      <c r="I278" s="35"/>
    </row>
    <row r="279" spans="1:9" ht="18">
      <c r="A279" s="36"/>
      <c r="B279" s="48"/>
      <c r="C279" s="36" t="s">
        <v>1590</v>
      </c>
      <c r="D279" s="35"/>
      <c r="E279" s="48"/>
      <c r="F279" s="35"/>
      <c r="G279" s="35"/>
      <c r="H279" s="35"/>
      <c r="I279" s="35"/>
    </row>
    <row r="280" spans="1:9" ht="18">
      <c r="A280" s="36"/>
      <c r="B280" s="48"/>
      <c r="C280" s="36" t="s">
        <v>1590</v>
      </c>
      <c r="D280" s="35"/>
      <c r="E280" s="48"/>
      <c r="F280" s="35"/>
      <c r="G280" s="35"/>
      <c r="H280" s="35"/>
      <c r="I280" s="35"/>
    </row>
    <row r="281" spans="1:9" ht="18">
      <c r="A281" s="36"/>
      <c r="B281" s="48"/>
      <c r="C281" s="36" t="s">
        <v>1590</v>
      </c>
      <c r="D281" s="35"/>
      <c r="E281" s="48"/>
      <c r="F281" s="35"/>
      <c r="G281" s="35"/>
      <c r="H281" s="35"/>
      <c r="I281" s="35"/>
    </row>
    <row r="282" spans="1:9" ht="18">
      <c r="A282" s="36"/>
      <c r="B282" s="48"/>
      <c r="C282" s="36" t="s">
        <v>1590</v>
      </c>
      <c r="D282" s="35"/>
      <c r="E282" s="48"/>
      <c r="F282" s="35"/>
      <c r="G282" s="35"/>
      <c r="H282" s="35"/>
      <c r="I282" s="35"/>
    </row>
    <row r="283" spans="1:9" ht="18">
      <c r="A283" s="36"/>
      <c r="B283" s="48"/>
      <c r="C283" s="36" t="s">
        <v>1590</v>
      </c>
      <c r="D283" s="35"/>
      <c r="E283" s="48"/>
      <c r="F283" s="35"/>
      <c r="G283" s="35"/>
      <c r="H283" s="35"/>
      <c r="I283" s="35"/>
    </row>
    <row r="284" spans="1:9" ht="18">
      <c r="A284" s="36"/>
      <c r="B284" s="48"/>
      <c r="C284" s="36" t="s">
        <v>1590</v>
      </c>
      <c r="D284" s="35"/>
      <c r="E284" s="48"/>
      <c r="F284" s="35"/>
      <c r="G284" s="35"/>
      <c r="H284" s="35"/>
      <c r="I284" s="35"/>
    </row>
    <row r="285" spans="1:9" ht="18">
      <c r="A285" s="36"/>
      <c r="B285" s="48"/>
      <c r="C285" s="36" t="s">
        <v>1590</v>
      </c>
      <c r="D285" s="35"/>
      <c r="E285" s="48"/>
      <c r="F285" s="35"/>
      <c r="G285" s="35"/>
      <c r="H285" s="35"/>
      <c r="I285" s="35"/>
    </row>
    <row r="286" spans="1:9" ht="18">
      <c r="A286" s="36"/>
      <c r="B286" s="48"/>
      <c r="C286" s="36" t="s">
        <v>1590</v>
      </c>
      <c r="D286" s="35"/>
      <c r="E286" s="48"/>
      <c r="F286" s="35"/>
      <c r="G286" s="35"/>
      <c r="H286" s="35"/>
      <c r="I286" s="35"/>
    </row>
    <row r="287" spans="1:9" ht="18">
      <c r="A287" s="36"/>
      <c r="B287" s="48"/>
      <c r="C287" s="36" t="s">
        <v>1590</v>
      </c>
      <c r="D287" s="35"/>
      <c r="E287" s="48"/>
      <c r="F287" s="35"/>
      <c r="G287" s="35"/>
      <c r="H287" s="35"/>
      <c r="I287" s="35"/>
    </row>
    <row r="288" spans="1:9" ht="18">
      <c r="A288" s="36"/>
      <c r="B288" s="48"/>
      <c r="C288" s="36" t="s">
        <v>1590</v>
      </c>
      <c r="D288" s="35"/>
      <c r="E288" s="48"/>
      <c r="F288" s="35"/>
      <c r="G288" s="35"/>
      <c r="H288" s="35"/>
      <c r="I288" s="35"/>
    </row>
    <row r="289" spans="1:9" ht="18">
      <c r="A289" s="36"/>
      <c r="B289" s="48"/>
      <c r="C289" s="36" t="s">
        <v>1590</v>
      </c>
      <c r="D289" s="35"/>
      <c r="E289" s="48"/>
      <c r="F289" s="35"/>
      <c r="G289" s="35"/>
      <c r="H289" s="35"/>
      <c r="I289" s="35"/>
    </row>
    <row r="290" spans="1:9" ht="18">
      <c r="A290" s="36"/>
      <c r="B290" s="48"/>
      <c r="C290" s="36" t="s">
        <v>1590</v>
      </c>
      <c r="D290" s="35"/>
      <c r="E290" s="48"/>
      <c r="F290" s="35"/>
      <c r="G290" s="35"/>
      <c r="H290" s="35"/>
      <c r="I290" s="35"/>
    </row>
    <row r="291" spans="1:9" ht="18">
      <c r="A291" s="36"/>
      <c r="B291" s="48"/>
      <c r="C291" s="36" t="s">
        <v>1590</v>
      </c>
      <c r="D291" s="35"/>
      <c r="E291" s="48"/>
      <c r="F291" s="35"/>
      <c r="G291" s="35"/>
      <c r="H291" s="35"/>
      <c r="I291" s="35"/>
    </row>
    <row r="292" spans="1:9" ht="18">
      <c r="A292" s="36"/>
      <c r="B292" s="48"/>
      <c r="C292" s="36" t="s">
        <v>1590</v>
      </c>
      <c r="D292" s="35"/>
      <c r="E292" s="48"/>
      <c r="F292" s="35"/>
      <c r="G292" s="35"/>
      <c r="H292" s="35"/>
      <c r="I292" s="35"/>
    </row>
    <row r="293" spans="1:9" ht="18">
      <c r="A293" s="36"/>
      <c r="B293" s="48"/>
      <c r="C293" s="36" t="s">
        <v>1590</v>
      </c>
      <c r="D293" s="35"/>
      <c r="E293" s="48"/>
      <c r="F293" s="35"/>
      <c r="G293" s="35"/>
      <c r="H293" s="35"/>
      <c r="I293" s="35"/>
    </row>
    <row r="294" spans="1:9" ht="18">
      <c r="A294" s="36"/>
      <c r="B294" s="48"/>
      <c r="C294" s="36" t="s">
        <v>1590</v>
      </c>
      <c r="D294" s="35"/>
      <c r="E294" s="48"/>
      <c r="F294" s="35"/>
      <c r="G294" s="35"/>
      <c r="H294" s="35"/>
      <c r="I294" s="35"/>
    </row>
    <row r="295" spans="1:9" ht="18">
      <c r="A295" s="36"/>
      <c r="B295" s="48"/>
      <c r="C295" s="36" t="s">
        <v>1590</v>
      </c>
      <c r="D295" s="35"/>
      <c r="E295" s="48"/>
      <c r="F295" s="35"/>
      <c r="G295" s="35"/>
      <c r="H295" s="35"/>
      <c r="I295" s="35"/>
    </row>
    <row r="296" spans="1:9" ht="18">
      <c r="A296" s="36"/>
      <c r="B296" s="48"/>
      <c r="C296" s="36" t="s">
        <v>1590</v>
      </c>
      <c r="D296" s="35"/>
      <c r="E296" s="48"/>
      <c r="F296" s="35"/>
      <c r="G296" s="35"/>
      <c r="H296" s="35"/>
      <c r="I296" s="35"/>
    </row>
    <row r="297" spans="1:9" ht="18">
      <c r="A297" s="36"/>
      <c r="B297" s="48"/>
      <c r="C297" s="36" t="s">
        <v>1590</v>
      </c>
      <c r="D297" s="35"/>
      <c r="E297" s="48"/>
      <c r="F297" s="35"/>
      <c r="G297" s="35"/>
      <c r="H297" s="35"/>
      <c r="I297" s="35"/>
    </row>
    <row r="298" spans="1:9" ht="18">
      <c r="A298" s="36"/>
      <c r="B298" s="48"/>
      <c r="C298" s="36" t="s">
        <v>1590</v>
      </c>
      <c r="D298" s="35"/>
      <c r="E298" s="48"/>
      <c r="F298" s="35"/>
      <c r="G298" s="35"/>
      <c r="H298" s="35"/>
      <c r="I298" s="35"/>
    </row>
    <row r="299" spans="1:9" ht="18">
      <c r="A299" s="36"/>
      <c r="B299" s="48"/>
      <c r="C299" s="36" t="s">
        <v>1590</v>
      </c>
      <c r="D299" s="35"/>
      <c r="E299" s="48"/>
      <c r="F299" s="35"/>
      <c r="G299" s="35"/>
      <c r="H299" s="35"/>
      <c r="I299" s="35"/>
    </row>
    <row r="300" spans="1:9" ht="18">
      <c r="A300" s="36"/>
      <c r="B300" s="48"/>
      <c r="C300" s="36" t="s">
        <v>1590</v>
      </c>
      <c r="D300" s="35"/>
      <c r="E300" s="48"/>
      <c r="F300" s="35"/>
      <c r="G300" s="35"/>
      <c r="H300" s="35"/>
      <c r="I300" s="35"/>
    </row>
    <row r="301" spans="1:9" ht="18">
      <c r="A301" s="36"/>
      <c r="B301" s="48"/>
      <c r="C301" s="36" t="s">
        <v>1590</v>
      </c>
      <c r="D301" s="35"/>
      <c r="E301" s="48"/>
      <c r="F301" s="35"/>
      <c r="G301" s="35"/>
      <c r="H301" s="35"/>
      <c r="I301" s="35"/>
    </row>
    <row r="302" spans="1:9" ht="18">
      <c r="A302" s="36"/>
      <c r="B302" s="48"/>
      <c r="C302" s="36" t="s">
        <v>1590</v>
      </c>
      <c r="D302" s="35"/>
      <c r="E302" s="48"/>
      <c r="F302" s="35"/>
      <c r="G302" s="35"/>
      <c r="H302" s="35"/>
      <c r="I302" s="35"/>
    </row>
    <row r="303" spans="1:9" ht="18">
      <c r="A303" s="36"/>
      <c r="B303" s="48"/>
      <c r="C303" s="36" t="s">
        <v>1590</v>
      </c>
      <c r="D303" s="35"/>
      <c r="E303" s="48"/>
      <c r="F303" s="35"/>
      <c r="G303" s="35"/>
      <c r="H303" s="35"/>
      <c r="I303" s="35"/>
    </row>
    <row r="304" spans="1:9" ht="18">
      <c r="A304" s="36"/>
      <c r="B304" s="48"/>
      <c r="C304" s="36" t="s">
        <v>1590</v>
      </c>
      <c r="D304" s="35"/>
      <c r="E304" s="48"/>
      <c r="F304" s="35"/>
      <c r="G304" s="35"/>
      <c r="H304" s="35"/>
      <c r="I304" s="35"/>
    </row>
    <row r="305" spans="1:9" ht="18">
      <c r="A305" s="36"/>
      <c r="B305" s="48"/>
      <c r="C305" s="36" t="s">
        <v>1590</v>
      </c>
      <c r="D305" s="35"/>
      <c r="E305" s="48"/>
      <c r="F305" s="35"/>
      <c r="G305" s="35"/>
      <c r="H305" s="35"/>
      <c r="I305" s="35"/>
    </row>
    <row r="306" spans="1:9" ht="18">
      <c r="A306" s="36"/>
      <c r="B306" s="48"/>
      <c r="C306" s="36" t="s">
        <v>1590</v>
      </c>
      <c r="D306" s="35"/>
      <c r="E306" s="48"/>
      <c r="F306" s="35"/>
      <c r="G306" s="35"/>
      <c r="H306" s="35"/>
      <c r="I306" s="35"/>
    </row>
    <row r="307" spans="1:9" ht="18">
      <c r="A307" s="36"/>
      <c r="B307" s="48"/>
      <c r="C307" s="36" t="s">
        <v>1590</v>
      </c>
      <c r="D307" s="35"/>
      <c r="E307" s="48"/>
      <c r="F307" s="35"/>
      <c r="G307" s="35"/>
      <c r="H307" s="35"/>
      <c r="I307" s="35"/>
    </row>
    <row r="308" spans="1:9" ht="18">
      <c r="A308" s="36"/>
      <c r="B308" s="48"/>
      <c r="C308" s="36" t="s">
        <v>1590</v>
      </c>
      <c r="D308" s="35"/>
      <c r="E308" s="48"/>
      <c r="F308" s="35"/>
      <c r="G308" s="35"/>
      <c r="H308" s="35"/>
      <c r="I308" s="35"/>
    </row>
    <row r="309" spans="1:9" ht="18">
      <c r="A309" s="36"/>
      <c r="B309" s="48"/>
      <c r="C309" s="36" t="s">
        <v>1590</v>
      </c>
      <c r="D309" s="35"/>
      <c r="E309" s="48"/>
      <c r="F309" s="35"/>
      <c r="G309" s="35"/>
      <c r="H309" s="35"/>
      <c r="I309" s="35"/>
    </row>
    <row r="310" spans="1:9" ht="18">
      <c r="A310" s="36"/>
      <c r="B310" s="48"/>
      <c r="C310" s="36" t="s">
        <v>1590</v>
      </c>
      <c r="D310" s="35"/>
      <c r="E310" s="48"/>
      <c r="F310" s="35"/>
      <c r="G310" s="35"/>
      <c r="H310" s="35"/>
      <c r="I310" s="35"/>
    </row>
    <row r="311" spans="1:9" ht="18">
      <c r="A311" s="36"/>
      <c r="B311" s="48"/>
      <c r="C311" s="36" t="s">
        <v>1590</v>
      </c>
      <c r="D311" s="35"/>
      <c r="E311" s="48"/>
      <c r="F311" s="35"/>
      <c r="G311" s="35"/>
      <c r="H311" s="35"/>
      <c r="I311" s="35"/>
    </row>
    <row r="312" spans="1:9" ht="18">
      <c r="A312" s="36"/>
      <c r="B312" s="48"/>
      <c r="C312" s="36" t="s">
        <v>1590</v>
      </c>
      <c r="D312" s="35"/>
      <c r="E312" s="48"/>
      <c r="F312" s="35"/>
      <c r="G312" s="35"/>
      <c r="H312" s="35"/>
      <c r="I312" s="35"/>
    </row>
    <row r="313" spans="1:9" ht="18">
      <c r="A313" s="36"/>
      <c r="B313" s="48"/>
      <c r="C313" s="36" t="s">
        <v>1590</v>
      </c>
      <c r="D313" s="35"/>
      <c r="E313" s="48"/>
      <c r="F313" s="35"/>
      <c r="G313" s="35"/>
      <c r="H313" s="35"/>
      <c r="I313" s="35"/>
    </row>
    <row r="314" spans="1:9" ht="18">
      <c r="A314" s="36"/>
      <c r="B314" s="48"/>
      <c r="C314" s="36" t="s">
        <v>1590</v>
      </c>
      <c r="D314" s="35"/>
      <c r="E314" s="48"/>
      <c r="F314" s="35"/>
      <c r="G314" s="35"/>
      <c r="H314" s="35"/>
      <c r="I314" s="35"/>
    </row>
    <row r="315" spans="1:9" ht="18">
      <c r="A315" s="36"/>
      <c r="B315" s="48"/>
      <c r="C315" s="36" t="s">
        <v>1590</v>
      </c>
      <c r="D315" s="35"/>
      <c r="E315" s="48"/>
      <c r="F315" s="35"/>
      <c r="G315" s="35"/>
      <c r="H315" s="35"/>
      <c r="I315" s="35"/>
    </row>
    <row r="316" spans="1:9" ht="18">
      <c r="A316" s="36"/>
      <c r="B316" s="48"/>
      <c r="C316" s="36" t="s">
        <v>1590</v>
      </c>
      <c r="D316" s="35"/>
      <c r="E316" s="48"/>
      <c r="F316" s="35"/>
      <c r="G316" s="35"/>
      <c r="H316" s="35"/>
      <c r="I316" s="35"/>
    </row>
    <row r="317" spans="1:9" ht="18">
      <c r="A317" s="36"/>
      <c r="B317" s="48"/>
      <c r="C317" s="36" t="s">
        <v>1590</v>
      </c>
      <c r="D317" s="35"/>
      <c r="E317" s="48"/>
      <c r="F317" s="35"/>
      <c r="G317" s="35"/>
      <c r="H317" s="35"/>
      <c r="I317" s="35"/>
    </row>
    <row r="318" spans="1:9" ht="18">
      <c r="A318" s="36"/>
      <c r="B318" s="48"/>
      <c r="C318" s="36" t="s">
        <v>1590</v>
      </c>
      <c r="D318" s="35"/>
      <c r="E318" s="48"/>
      <c r="F318" s="35"/>
      <c r="G318" s="35"/>
      <c r="H318" s="35"/>
      <c r="I318" s="35"/>
    </row>
    <row r="319" spans="1:9" ht="18">
      <c r="A319" s="36"/>
      <c r="B319" s="48"/>
      <c r="C319" s="36" t="s">
        <v>1590</v>
      </c>
      <c r="D319" s="35"/>
      <c r="E319" s="48"/>
      <c r="F319" s="35"/>
      <c r="G319" s="35"/>
      <c r="H319" s="35"/>
      <c r="I319" s="35"/>
    </row>
    <row r="320" spans="1:9" ht="18">
      <c r="A320" s="36"/>
      <c r="B320" s="48"/>
      <c r="C320" s="36" t="s">
        <v>1590</v>
      </c>
      <c r="D320" s="35"/>
      <c r="E320" s="48"/>
      <c r="F320" s="35"/>
      <c r="G320" s="35"/>
      <c r="H320" s="35"/>
      <c r="I320" s="35"/>
    </row>
    <row r="321" spans="1:9" ht="18">
      <c r="A321" s="36"/>
      <c r="B321" s="48"/>
      <c r="C321" s="36" t="s">
        <v>1590</v>
      </c>
      <c r="D321" s="35"/>
      <c r="E321" s="48"/>
      <c r="F321" s="35"/>
      <c r="G321" s="35"/>
      <c r="H321" s="35"/>
      <c r="I321" s="35"/>
    </row>
    <row r="322" spans="1:9" ht="18">
      <c r="A322" s="36"/>
      <c r="B322" s="48"/>
      <c r="C322" s="36" t="s">
        <v>1590</v>
      </c>
      <c r="D322" s="35"/>
      <c r="E322" s="48"/>
      <c r="F322" s="35"/>
      <c r="G322" s="35"/>
      <c r="H322" s="35"/>
      <c r="I322" s="35"/>
    </row>
    <row r="323" spans="1:9" ht="18">
      <c r="A323" s="36"/>
      <c r="B323" s="48"/>
      <c r="C323" s="36" t="s">
        <v>1590</v>
      </c>
      <c r="D323" s="35"/>
      <c r="E323" s="48"/>
      <c r="F323" s="35"/>
      <c r="G323" s="35"/>
      <c r="H323" s="35"/>
      <c r="I323" s="35"/>
    </row>
    <row r="324" spans="1:9" ht="18">
      <c r="A324" s="36"/>
      <c r="B324" s="48"/>
      <c r="C324" s="36" t="s">
        <v>1590</v>
      </c>
      <c r="D324" s="35"/>
      <c r="E324" s="48"/>
      <c r="F324" s="35"/>
      <c r="G324" s="35"/>
      <c r="H324" s="35"/>
      <c r="I324" s="35"/>
    </row>
    <row r="325" spans="1:9" ht="18">
      <c r="A325" s="36"/>
      <c r="B325" s="48"/>
      <c r="C325" s="36" t="s">
        <v>1590</v>
      </c>
      <c r="D325" s="35"/>
      <c r="E325" s="48"/>
      <c r="F325" s="35"/>
      <c r="G325" s="35"/>
      <c r="H325" s="35"/>
      <c r="I325" s="35"/>
    </row>
    <row r="326" spans="1:9" ht="18">
      <c r="A326" s="36"/>
      <c r="B326" s="48"/>
      <c r="C326" s="36" t="s">
        <v>1590</v>
      </c>
      <c r="D326" s="35"/>
      <c r="E326" s="48"/>
      <c r="F326" s="35"/>
      <c r="G326" s="35"/>
      <c r="H326" s="35"/>
      <c r="I326" s="35"/>
    </row>
    <row r="327" spans="1:9" ht="18">
      <c r="A327" s="36"/>
      <c r="B327" s="48"/>
      <c r="C327" s="36" t="s">
        <v>1590</v>
      </c>
      <c r="D327" s="35"/>
      <c r="E327" s="48"/>
      <c r="F327" s="35"/>
      <c r="G327" s="35"/>
      <c r="H327" s="35"/>
      <c r="I327" s="35"/>
    </row>
    <row r="328" spans="1:9" ht="18">
      <c r="A328" s="36"/>
      <c r="B328" s="48"/>
      <c r="C328" s="36" t="s">
        <v>1590</v>
      </c>
      <c r="D328" s="35"/>
      <c r="E328" s="48"/>
      <c r="F328" s="35"/>
      <c r="G328" s="35"/>
      <c r="H328" s="35"/>
      <c r="I328" s="35"/>
    </row>
    <row r="329" spans="1:9" ht="18">
      <c r="A329" s="36"/>
      <c r="B329" s="48"/>
      <c r="C329" s="36" t="s">
        <v>1590</v>
      </c>
      <c r="D329" s="35"/>
      <c r="E329" s="48"/>
      <c r="F329" s="35"/>
      <c r="G329" s="35"/>
      <c r="H329" s="35"/>
      <c r="I329" s="35"/>
    </row>
    <row r="330" spans="1:9" ht="18">
      <c r="A330" s="36"/>
      <c r="B330" s="48"/>
      <c r="C330" s="36" t="s">
        <v>1590</v>
      </c>
      <c r="D330" s="35"/>
      <c r="E330" s="48"/>
      <c r="F330" s="35"/>
      <c r="G330" s="35"/>
      <c r="H330" s="35"/>
      <c r="I330" s="35"/>
    </row>
    <row r="331" spans="1:9" ht="18">
      <c r="A331" s="36"/>
      <c r="B331" s="48"/>
      <c r="C331" s="36" t="s">
        <v>1590</v>
      </c>
      <c r="D331" s="35"/>
      <c r="E331" s="48"/>
      <c r="F331" s="35"/>
      <c r="G331" s="35"/>
      <c r="H331" s="35"/>
      <c r="I331" s="35"/>
    </row>
    <row r="332" spans="1:9" ht="18">
      <c r="A332" s="36"/>
      <c r="B332" s="48"/>
      <c r="C332" s="36" t="s">
        <v>1590</v>
      </c>
      <c r="D332" s="35"/>
      <c r="E332" s="48"/>
      <c r="F332" s="35"/>
      <c r="G332" s="35"/>
      <c r="H332" s="35"/>
      <c r="I332" s="35"/>
    </row>
    <row r="333" spans="1:9" ht="18">
      <c r="A333" s="36"/>
      <c r="B333" s="48"/>
      <c r="C333" s="36" t="s">
        <v>1590</v>
      </c>
      <c r="D333" s="35"/>
      <c r="E333" s="48"/>
      <c r="F333" s="35"/>
      <c r="G333" s="35"/>
      <c r="H333" s="35"/>
      <c r="I333" s="35"/>
    </row>
    <row r="334" spans="1:9" ht="18">
      <c r="A334" s="36"/>
      <c r="B334" s="48"/>
      <c r="C334" s="36" t="s">
        <v>1590</v>
      </c>
      <c r="D334" s="35"/>
      <c r="E334" s="48"/>
      <c r="F334" s="35"/>
      <c r="G334" s="35"/>
      <c r="H334" s="35"/>
      <c r="I334" s="35"/>
    </row>
    <row r="335" spans="1:9" ht="18">
      <c r="A335" s="36"/>
      <c r="B335" s="48"/>
      <c r="C335" s="36" t="s">
        <v>1590</v>
      </c>
      <c r="D335" s="35"/>
      <c r="E335" s="48"/>
      <c r="F335" s="35"/>
      <c r="G335" s="35"/>
      <c r="H335" s="35"/>
      <c r="I335" s="35"/>
    </row>
    <row r="336" spans="1:9" ht="18">
      <c r="A336" s="36"/>
      <c r="B336" s="48"/>
      <c r="C336" s="36" t="s">
        <v>1590</v>
      </c>
      <c r="D336" s="35"/>
      <c r="E336" s="48"/>
      <c r="F336" s="35"/>
      <c r="G336" s="35"/>
      <c r="H336" s="35"/>
      <c r="I336" s="35"/>
    </row>
    <row r="337" spans="1:9" ht="18">
      <c r="A337" s="36"/>
      <c r="B337" s="48"/>
      <c r="C337" s="36" t="s">
        <v>1590</v>
      </c>
      <c r="D337" s="35"/>
      <c r="E337" s="48"/>
      <c r="F337" s="35"/>
      <c r="G337" s="35"/>
      <c r="H337" s="35"/>
      <c r="I337" s="35"/>
    </row>
    <row r="338" spans="1:9" ht="18">
      <c r="A338" s="36"/>
      <c r="B338" s="48"/>
      <c r="C338" s="36" t="s">
        <v>1590</v>
      </c>
      <c r="D338" s="35"/>
      <c r="E338" s="48"/>
      <c r="F338" s="35"/>
      <c r="G338" s="35"/>
      <c r="H338" s="35"/>
      <c r="I338" s="35"/>
    </row>
    <row r="339" spans="1:9" ht="18">
      <c r="A339" s="36"/>
      <c r="B339" s="48"/>
      <c r="C339" s="36" t="s">
        <v>1590</v>
      </c>
      <c r="D339" s="35"/>
      <c r="E339" s="48"/>
      <c r="F339" s="35"/>
      <c r="G339" s="35"/>
      <c r="H339" s="35"/>
      <c r="I339" s="35"/>
    </row>
    <row r="340" spans="1:9" ht="18">
      <c r="A340" s="36"/>
      <c r="B340" s="48"/>
      <c r="C340" s="36" t="s">
        <v>1590</v>
      </c>
      <c r="D340" s="35"/>
      <c r="E340" s="48"/>
      <c r="F340" s="35"/>
      <c r="G340" s="35"/>
      <c r="H340" s="35"/>
      <c r="I340" s="35"/>
    </row>
    <row r="341" spans="1:9" ht="18">
      <c r="A341" s="36"/>
      <c r="B341" s="48"/>
      <c r="C341" s="36" t="s">
        <v>1590</v>
      </c>
      <c r="D341" s="35"/>
      <c r="E341" s="48"/>
      <c r="F341" s="35"/>
      <c r="G341" s="35"/>
      <c r="H341" s="35"/>
      <c r="I341" s="35"/>
    </row>
    <row r="342" spans="1:9" ht="18">
      <c r="A342" s="36"/>
      <c r="B342" s="48"/>
      <c r="C342" s="36" t="s">
        <v>1590</v>
      </c>
      <c r="D342" s="35"/>
      <c r="E342" s="48"/>
      <c r="F342" s="35"/>
      <c r="G342" s="35"/>
      <c r="H342" s="35"/>
      <c r="I342" s="35"/>
    </row>
    <row r="343" spans="1:9" ht="18">
      <c r="A343" s="36"/>
      <c r="B343" s="48"/>
      <c r="C343" s="36" t="s">
        <v>1590</v>
      </c>
      <c r="D343" s="35"/>
      <c r="E343" s="48"/>
      <c r="F343" s="35"/>
      <c r="G343" s="35"/>
      <c r="H343" s="35"/>
      <c r="I343" s="35"/>
    </row>
    <row r="344" spans="1:9" ht="18">
      <c r="A344" s="36"/>
      <c r="B344" s="48"/>
      <c r="C344" s="36" t="s">
        <v>1590</v>
      </c>
      <c r="D344" s="35"/>
      <c r="E344" s="48"/>
      <c r="F344" s="35"/>
      <c r="G344" s="35"/>
      <c r="H344" s="35"/>
      <c r="I344" s="35"/>
    </row>
    <row r="345" spans="1:9" ht="18">
      <c r="A345" s="36"/>
      <c r="B345" s="48"/>
      <c r="C345" s="36" t="s">
        <v>1590</v>
      </c>
      <c r="D345" s="35"/>
      <c r="E345" s="48"/>
      <c r="F345" s="35"/>
      <c r="G345" s="35"/>
      <c r="H345" s="35"/>
      <c r="I345" s="35"/>
    </row>
    <row r="346" spans="1:9" ht="18">
      <c r="A346" s="36"/>
      <c r="B346" s="48"/>
      <c r="C346" s="36" t="s">
        <v>1590</v>
      </c>
      <c r="D346" s="35"/>
      <c r="E346" s="48"/>
      <c r="F346" s="35"/>
      <c r="G346" s="35"/>
      <c r="H346" s="35"/>
      <c r="I346" s="35"/>
    </row>
    <row r="347" spans="1:9" ht="18">
      <c r="A347" s="36"/>
      <c r="B347" s="48"/>
      <c r="C347" s="36" t="s">
        <v>1590</v>
      </c>
      <c r="D347" s="35"/>
      <c r="E347" s="48"/>
      <c r="F347" s="35"/>
      <c r="G347" s="35"/>
      <c r="H347" s="35"/>
      <c r="I347" s="35"/>
    </row>
    <row r="348" spans="1:9" ht="18">
      <c r="A348" s="36"/>
      <c r="B348" s="48"/>
      <c r="C348" s="36" t="s">
        <v>1590</v>
      </c>
      <c r="D348" s="35"/>
      <c r="E348" s="48"/>
      <c r="F348" s="35"/>
      <c r="G348" s="35"/>
      <c r="H348" s="35"/>
      <c r="I348" s="35"/>
    </row>
    <row r="349" spans="1:9" ht="18">
      <c r="A349" s="36"/>
      <c r="B349" s="48"/>
      <c r="C349" s="36" t="s">
        <v>1590</v>
      </c>
      <c r="D349" s="35"/>
      <c r="E349" s="48"/>
      <c r="F349" s="35"/>
      <c r="G349" s="35"/>
      <c r="H349" s="35"/>
      <c r="I349" s="35"/>
    </row>
    <row r="350" spans="1:9" ht="18">
      <c r="A350" s="36"/>
      <c r="B350" s="48"/>
      <c r="C350" s="36" t="s">
        <v>1590</v>
      </c>
      <c r="D350" s="35"/>
      <c r="E350" s="48"/>
      <c r="F350" s="35"/>
      <c r="G350" s="35"/>
      <c r="H350" s="35"/>
      <c r="I350" s="35"/>
    </row>
    <row r="351" spans="1:9" ht="18">
      <c r="A351" s="36"/>
      <c r="B351" s="48"/>
      <c r="C351" s="36" t="s">
        <v>1590</v>
      </c>
      <c r="D351" s="35"/>
      <c r="E351" s="48"/>
      <c r="F351" s="35"/>
      <c r="G351" s="35"/>
      <c r="H351" s="35"/>
      <c r="I351" s="35"/>
    </row>
    <row r="352" spans="1:9" ht="18">
      <c r="A352" s="36"/>
      <c r="B352" s="48"/>
      <c r="C352" s="36" t="s">
        <v>1590</v>
      </c>
      <c r="D352" s="35"/>
      <c r="E352" s="48"/>
      <c r="F352" s="35"/>
      <c r="G352" s="35"/>
      <c r="H352" s="35"/>
      <c r="I352" s="35"/>
    </row>
    <row r="353" spans="1:9" ht="18">
      <c r="A353" s="36"/>
      <c r="B353" s="48"/>
      <c r="C353" s="36" t="s">
        <v>1590</v>
      </c>
      <c r="D353" s="35"/>
      <c r="E353" s="48"/>
      <c r="F353" s="35"/>
      <c r="G353" s="35"/>
      <c r="H353" s="35"/>
      <c r="I353" s="35"/>
    </row>
    <row r="354" spans="1:9" ht="18">
      <c r="A354" s="36"/>
      <c r="B354" s="48"/>
      <c r="C354" s="36" t="s">
        <v>1590</v>
      </c>
      <c r="D354" s="35"/>
      <c r="E354" s="48"/>
      <c r="F354" s="35"/>
      <c r="G354" s="35"/>
      <c r="H354" s="35"/>
      <c r="I354" s="35"/>
    </row>
    <row r="355" spans="1:9" ht="18">
      <c r="A355" s="36"/>
      <c r="B355" s="48"/>
      <c r="C355" s="36" t="s">
        <v>1590</v>
      </c>
      <c r="D355" s="35"/>
      <c r="E355" s="48"/>
      <c r="F355" s="35"/>
      <c r="G355" s="35"/>
      <c r="H355" s="35"/>
      <c r="I355" s="35"/>
    </row>
    <row r="356" spans="1:9" ht="18">
      <c r="A356" s="36"/>
      <c r="B356" s="48"/>
      <c r="C356" s="36" t="s">
        <v>1590</v>
      </c>
      <c r="D356" s="35"/>
      <c r="E356" s="48"/>
      <c r="F356" s="35"/>
      <c r="G356" s="35"/>
      <c r="H356" s="35"/>
      <c r="I356" s="35"/>
    </row>
    <row r="357" spans="1:9" ht="18">
      <c r="A357" s="36"/>
      <c r="B357" s="48"/>
      <c r="C357" s="36" t="s">
        <v>1590</v>
      </c>
      <c r="D357" s="35"/>
      <c r="E357" s="48"/>
      <c r="F357" s="35"/>
      <c r="G357" s="35"/>
      <c r="H357" s="35"/>
      <c r="I357" s="35"/>
    </row>
    <row r="358" spans="1:9" ht="18">
      <c r="A358" s="36"/>
      <c r="B358" s="48"/>
      <c r="C358" s="36" t="s">
        <v>1590</v>
      </c>
      <c r="D358" s="35"/>
      <c r="E358" s="48"/>
      <c r="F358" s="35"/>
      <c r="G358" s="35"/>
      <c r="H358" s="35"/>
      <c r="I358" s="35"/>
    </row>
    <row r="359" spans="1:9" ht="18">
      <c r="A359" s="36"/>
      <c r="B359" s="48"/>
      <c r="C359" s="36" t="s">
        <v>1590</v>
      </c>
      <c r="D359" s="35"/>
      <c r="E359" s="48"/>
      <c r="F359" s="35"/>
      <c r="G359" s="35"/>
      <c r="H359" s="35"/>
      <c r="I359" s="35"/>
    </row>
    <row r="360" spans="1:9" ht="18">
      <c r="A360" s="36"/>
      <c r="B360" s="48"/>
      <c r="C360" s="36" t="s">
        <v>1590</v>
      </c>
      <c r="D360" s="35"/>
      <c r="E360" s="48"/>
      <c r="F360" s="35"/>
      <c r="G360" s="35"/>
      <c r="H360" s="35"/>
      <c r="I360" s="35"/>
    </row>
    <row r="361" spans="1:9" ht="18">
      <c r="A361" s="36"/>
      <c r="B361" s="48"/>
      <c r="C361" s="36" t="s">
        <v>1590</v>
      </c>
      <c r="D361" s="35"/>
      <c r="E361" s="48"/>
      <c r="F361" s="35"/>
      <c r="G361" s="35"/>
      <c r="H361" s="35"/>
      <c r="I361" s="35"/>
    </row>
    <row r="362" spans="1:9" ht="18">
      <c r="A362" s="36"/>
      <c r="B362" s="48"/>
      <c r="C362" s="36" t="s">
        <v>1590</v>
      </c>
      <c r="D362" s="35"/>
      <c r="E362" s="48"/>
      <c r="F362" s="35"/>
      <c r="G362" s="35"/>
      <c r="H362" s="35"/>
      <c r="I362" s="35"/>
    </row>
    <row r="363" spans="1:9" ht="18">
      <c r="A363" s="36"/>
      <c r="B363" s="48"/>
      <c r="C363" s="36" t="s">
        <v>1590</v>
      </c>
      <c r="D363" s="35"/>
      <c r="E363" s="48"/>
      <c r="F363" s="35"/>
      <c r="G363" s="35"/>
      <c r="H363" s="35"/>
      <c r="I363" s="35"/>
    </row>
    <row r="364" spans="1:9" ht="18">
      <c r="A364" s="36"/>
      <c r="B364" s="48"/>
      <c r="C364" s="36" t="s">
        <v>1590</v>
      </c>
      <c r="D364" s="35"/>
      <c r="E364" s="48"/>
      <c r="F364" s="35"/>
      <c r="G364" s="35"/>
      <c r="H364" s="35"/>
      <c r="I364" s="35"/>
    </row>
    <row r="365" spans="1:9" ht="18">
      <c r="A365" s="36"/>
      <c r="B365" s="48"/>
      <c r="C365" s="36" t="s">
        <v>1590</v>
      </c>
      <c r="D365" s="35"/>
      <c r="E365" s="48"/>
      <c r="F365" s="35"/>
      <c r="G365" s="35"/>
      <c r="H365" s="35"/>
      <c r="I365" s="35"/>
    </row>
    <row r="366" spans="1:9" ht="18">
      <c r="A366" s="36"/>
      <c r="B366" s="48"/>
      <c r="C366" s="36" t="s">
        <v>1590</v>
      </c>
      <c r="D366" s="35"/>
      <c r="E366" s="48"/>
      <c r="F366" s="35"/>
      <c r="G366" s="35"/>
      <c r="H366" s="35"/>
      <c r="I366" s="35"/>
    </row>
    <row r="367" spans="1:9" ht="18">
      <c r="A367" s="36"/>
      <c r="B367" s="48"/>
      <c r="C367" s="36" t="s">
        <v>1590</v>
      </c>
      <c r="D367" s="35"/>
      <c r="E367" s="48"/>
      <c r="F367" s="35"/>
      <c r="G367" s="35"/>
      <c r="H367" s="35"/>
      <c r="I367" s="35"/>
    </row>
    <row r="368" spans="1:9" ht="18">
      <c r="A368" s="36"/>
      <c r="B368" s="48"/>
      <c r="C368" s="36" t="s">
        <v>1590</v>
      </c>
      <c r="D368" s="36"/>
      <c r="E368" s="36"/>
      <c r="F368" s="35"/>
      <c r="G368" s="35"/>
      <c r="H368" s="35"/>
      <c r="I368" s="35"/>
    </row>
    <row r="369" spans="1:9" ht="18">
      <c r="A369" s="36"/>
      <c r="B369" s="48"/>
      <c r="C369" s="36" t="s">
        <v>1590</v>
      </c>
      <c r="D369" s="96"/>
      <c r="E369" s="36"/>
      <c r="F369" s="35"/>
      <c r="G369" s="35"/>
      <c r="H369" s="35"/>
      <c r="I369" s="35"/>
    </row>
    <row r="370" spans="1:9" ht="18">
      <c r="A370" s="36"/>
      <c r="B370" s="48"/>
      <c r="C370" s="36" t="s">
        <v>1590</v>
      </c>
      <c r="D370" s="96"/>
      <c r="E370" s="36"/>
      <c r="F370" s="35"/>
      <c r="G370" s="35"/>
      <c r="H370" s="35"/>
      <c r="I370" s="35"/>
    </row>
    <row r="371" spans="1:9" ht="18">
      <c r="A371" s="36"/>
      <c r="B371" s="48"/>
      <c r="C371" s="36" t="s">
        <v>1590</v>
      </c>
      <c r="D371" s="96"/>
      <c r="E371" s="48"/>
      <c r="F371" s="35"/>
      <c r="G371" s="35"/>
      <c r="H371" s="35"/>
      <c r="I371" s="35"/>
    </row>
    <row r="372" spans="1:9" ht="18">
      <c r="A372" s="36"/>
      <c r="B372" s="48"/>
      <c r="C372" s="36" t="s">
        <v>1590</v>
      </c>
      <c r="D372" s="96"/>
      <c r="E372" s="48"/>
      <c r="F372" s="35"/>
      <c r="G372" s="35"/>
      <c r="H372" s="35"/>
      <c r="I372" s="35"/>
    </row>
    <row r="373" spans="1:9" ht="18">
      <c r="A373" s="36"/>
      <c r="B373" s="48"/>
      <c r="C373" s="36" t="s">
        <v>1590</v>
      </c>
      <c r="D373" s="35"/>
      <c r="E373" s="48"/>
      <c r="F373" s="35"/>
      <c r="G373" s="35"/>
      <c r="H373" s="35"/>
      <c r="I373" s="35"/>
    </row>
    <row r="374" spans="1:9" ht="18">
      <c r="A374" s="36"/>
      <c r="B374" s="48"/>
      <c r="C374" s="36" t="s">
        <v>1590</v>
      </c>
      <c r="D374" s="35"/>
      <c r="E374" s="48"/>
      <c r="F374" s="35"/>
      <c r="G374" s="35"/>
      <c r="H374" s="35"/>
      <c r="I374" s="35"/>
    </row>
    <row r="375" spans="1:9" ht="18">
      <c r="A375" s="36"/>
      <c r="B375" s="48"/>
      <c r="C375" s="36" t="s">
        <v>1590</v>
      </c>
      <c r="D375" s="35"/>
      <c r="E375" s="48"/>
      <c r="F375" s="35"/>
      <c r="G375" s="35"/>
      <c r="H375" s="35"/>
      <c r="I375" s="35"/>
    </row>
    <row r="376" spans="1:9" ht="18">
      <c r="A376" s="36"/>
      <c r="B376" s="48"/>
      <c r="C376" s="36" t="s">
        <v>1590</v>
      </c>
      <c r="D376" s="35"/>
      <c r="E376" s="48"/>
      <c r="F376" s="35"/>
      <c r="G376" s="35"/>
      <c r="H376" s="35"/>
      <c r="I376" s="35"/>
    </row>
    <row r="377" spans="1:9" ht="18">
      <c r="A377" s="36"/>
      <c r="B377" s="48"/>
      <c r="C377" s="36" t="s">
        <v>1590</v>
      </c>
      <c r="D377" s="35"/>
      <c r="E377" s="48"/>
      <c r="F377" s="35"/>
      <c r="G377" s="35"/>
      <c r="H377" s="35"/>
      <c r="I377" s="35"/>
    </row>
    <row r="378" spans="1:9" ht="18">
      <c r="A378" s="36"/>
      <c r="B378" s="48"/>
      <c r="C378" s="36" t="s">
        <v>1590</v>
      </c>
      <c r="D378" s="35"/>
      <c r="E378" s="48"/>
      <c r="F378" s="35"/>
      <c r="G378" s="35"/>
      <c r="H378" s="35"/>
      <c r="I378" s="35"/>
    </row>
    <row r="379" spans="1:9" ht="18">
      <c r="A379" s="36"/>
      <c r="B379" s="48"/>
      <c r="C379" s="36" t="s">
        <v>1590</v>
      </c>
      <c r="D379" s="35"/>
      <c r="E379" s="48"/>
      <c r="F379" s="35"/>
      <c r="G379" s="35"/>
      <c r="H379" s="35"/>
      <c r="I379" s="35"/>
    </row>
    <row r="380" spans="1:9" ht="18">
      <c r="A380" s="36"/>
      <c r="B380" s="48"/>
      <c r="C380" s="36" t="s">
        <v>1590</v>
      </c>
      <c r="D380" s="35"/>
      <c r="E380" s="48"/>
      <c r="F380" s="35"/>
      <c r="G380" s="35"/>
      <c r="H380" s="35"/>
      <c r="I380" s="35"/>
    </row>
    <row r="381" spans="1:9" ht="18">
      <c r="A381" s="36"/>
      <c r="B381" s="48"/>
      <c r="C381" s="36" t="s">
        <v>1590</v>
      </c>
      <c r="D381" s="35"/>
      <c r="E381" s="48"/>
      <c r="F381" s="35"/>
      <c r="G381" s="35"/>
      <c r="H381" s="35"/>
      <c r="I381" s="35"/>
    </row>
    <row r="382" spans="1:9" ht="18">
      <c r="A382" s="36"/>
      <c r="B382" s="48"/>
      <c r="C382" s="36" t="s">
        <v>1590</v>
      </c>
      <c r="D382" s="35"/>
      <c r="E382" s="48"/>
      <c r="F382" s="35"/>
      <c r="G382" s="35"/>
      <c r="H382" s="35"/>
      <c r="I382" s="35"/>
    </row>
    <row r="383" spans="1:9" ht="18">
      <c r="A383" s="36"/>
      <c r="B383" s="48"/>
      <c r="C383" s="36" t="s">
        <v>1590</v>
      </c>
      <c r="D383" s="35"/>
      <c r="E383" s="48"/>
      <c r="F383" s="35"/>
      <c r="G383" s="35"/>
      <c r="H383" s="35"/>
      <c r="I383" s="35"/>
    </row>
    <row r="384" spans="1:9" ht="18">
      <c r="A384" s="36"/>
      <c r="B384" s="48"/>
      <c r="C384" s="36" t="s">
        <v>1590</v>
      </c>
      <c r="D384" s="35"/>
      <c r="E384" s="48"/>
      <c r="F384" s="35"/>
      <c r="G384" s="35"/>
      <c r="H384" s="35"/>
      <c r="I384" s="35"/>
    </row>
    <row r="385" spans="1:9" ht="18">
      <c r="A385" s="36"/>
      <c r="B385" s="48"/>
      <c r="C385" s="36" t="s">
        <v>1590</v>
      </c>
      <c r="D385" s="35"/>
      <c r="E385" s="48"/>
      <c r="F385" s="35"/>
      <c r="G385" s="35"/>
      <c r="H385" s="35"/>
      <c r="I385" s="35"/>
    </row>
    <row r="386" spans="1:9" ht="18">
      <c r="A386" s="36"/>
      <c r="B386" s="48"/>
      <c r="C386" s="36" t="s">
        <v>1590</v>
      </c>
      <c r="D386" s="35"/>
      <c r="E386" s="48"/>
      <c r="F386" s="35"/>
      <c r="G386" s="35"/>
      <c r="H386" s="35"/>
      <c r="I386" s="35"/>
    </row>
    <row r="387" spans="1:9" ht="18">
      <c r="A387" s="36"/>
      <c r="B387" s="48"/>
      <c r="C387" s="36" t="s">
        <v>1590</v>
      </c>
      <c r="D387" s="35"/>
      <c r="E387" s="48"/>
      <c r="F387" s="35"/>
      <c r="G387" s="35"/>
      <c r="H387" s="35"/>
      <c r="I387" s="35"/>
    </row>
    <row r="388" spans="1:9" ht="18">
      <c r="A388" s="36"/>
      <c r="B388" s="48"/>
      <c r="C388" s="36" t="s">
        <v>1590</v>
      </c>
      <c r="D388" s="35"/>
      <c r="E388" s="48"/>
      <c r="F388" s="35"/>
      <c r="G388" s="35"/>
      <c r="H388" s="35"/>
      <c r="I388" s="35"/>
    </row>
    <row r="389" spans="1:9" ht="18">
      <c r="A389" s="36"/>
      <c r="B389" s="48"/>
      <c r="C389" s="36" t="s">
        <v>1590</v>
      </c>
      <c r="D389" s="35"/>
      <c r="E389" s="48"/>
      <c r="F389" s="35"/>
      <c r="G389" s="35"/>
      <c r="H389" s="35"/>
      <c r="I389" s="35"/>
    </row>
    <row r="390" spans="1:9" ht="18">
      <c r="A390" s="36"/>
      <c r="B390" s="48"/>
      <c r="C390" s="36" t="s">
        <v>1590</v>
      </c>
      <c r="D390" s="35"/>
      <c r="E390" s="48"/>
      <c r="F390" s="35"/>
      <c r="G390" s="35"/>
      <c r="H390" s="35"/>
      <c r="I390" s="35"/>
    </row>
    <row r="391" spans="1:9" ht="18">
      <c r="A391" s="36"/>
      <c r="B391" s="48"/>
      <c r="C391" s="36" t="s">
        <v>1590</v>
      </c>
      <c r="D391" s="35"/>
      <c r="E391" s="48"/>
      <c r="F391" s="35"/>
      <c r="G391" s="35"/>
      <c r="H391" s="35"/>
      <c r="I391" s="35"/>
    </row>
    <row r="392" spans="1:9" ht="18">
      <c r="A392" s="36"/>
      <c r="B392" s="48"/>
      <c r="C392" s="36" t="s">
        <v>1590</v>
      </c>
      <c r="D392" s="35"/>
      <c r="E392" s="48"/>
      <c r="F392" s="35"/>
      <c r="G392" s="35"/>
      <c r="H392" s="35"/>
      <c r="I392" s="35"/>
    </row>
    <row r="393" spans="1:9" ht="18">
      <c r="A393" s="36"/>
      <c r="B393" s="48"/>
      <c r="C393" s="36" t="s">
        <v>1590</v>
      </c>
      <c r="D393" s="35"/>
      <c r="E393" s="48"/>
      <c r="F393" s="35"/>
      <c r="G393" s="35"/>
      <c r="H393" s="35"/>
      <c r="I393" s="35"/>
    </row>
    <row r="394" spans="1:9" ht="18">
      <c r="A394" s="36"/>
      <c r="B394" s="48"/>
      <c r="C394" s="36" t="s">
        <v>1590</v>
      </c>
      <c r="D394" s="35"/>
      <c r="E394" s="48"/>
      <c r="F394" s="35"/>
      <c r="G394" s="35"/>
      <c r="H394" s="35"/>
      <c r="I394" s="35"/>
    </row>
    <row r="395" spans="1:9" ht="18">
      <c r="A395" s="36"/>
      <c r="B395" s="48"/>
      <c r="C395" s="36" t="s">
        <v>1590</v>
      </c>
      <c r="D395" s="35"/>
      <c r="E395" s="48"/>
      <c r="F395" s="35"/>
      <c r="G395" s="35"/>
      <c r="H395" s="35"/>
      <c r="I395" s="35"/>
    </row>
    <row r="396" spans="1:9" ht="18">
      <c r="A396" s="36"/>
      <c r="B396" s="48"/>
      <c r="C396" s="36" t="s">
        <v>1590</v>
      </c>
      <c r="D396" s="35"/>
      <c r="E396" s="48"/>
      <c r="F396" s="35"/>
      <c r="G396" s="35"/>
      <c r="H396" s="35"/>
      <c r="I396" s="35"/>
    </row>
    <row r="397" spans="1:9" ht="18">
      <c r="A397" s="36"/>
      <c r="B397" s="48"/>
      <c r="C397" s="36" t="s">
        <v>1590</v>
      </c>
      <c r="D397" s="35"/>
      <c r="E397" s="48"/>
      <c r="F397" s="35"/>
      <c r="G397" s="35"/>
      <c r="H397" s="35"/>
      <c r="I397" s="35"/>
    </row>
    <row r="398" spans="1:9" ht="18">
      <c r="A398" s="36"/>
      <c r="B398" s="48"/>
      <c r="C398" s="36" t="s">
        <v>1590</v>
      </c>
      <c r="D398" s="35"/>
      <c r="E398" s="48"/>
      <c r="F398" s="35"/>
      <c r="G398" s="35"/>
      <c r="H398" s="35"/>
      <c r="I398" s="35"/>
    </row>
    <row r="399" spans="1:9" ht="18">
      <c r="A399" s="36"/>
      <c r="B399" s="48"/>
      <c r="C399" s="36" t="s">
        <v>1590</v>
      </c>
      <c r="D399" s="35"/>
      <c r="E399" s="48"/>
      <c r="F399" s="35"/>
      <c r="G399" s="35"/>
      <c r="H399" s="35"/>
      <c r="I399" s="35"/>
    </row>
    <row r="400" spans="1:9" ht="18">
      <c r="A400" s="36"/>
      <c r="B400" s="48"/>
      <c r="C400" s="36" t="s">
        <v>1590</v>
      </c>
      <c r="D400" s="35"/>
      <c r="E400" s="48"/>
      <c r="F400" s="35"/>
      <c r="G400" s="35"/>
      <c r="H400" s="35"/>
      <c r="I400" s="35"/>
    </row>
    <row r="401" spans="1:9" ht="18">
      <c r="A401" s="36"/>
      <c r="B401" s="48"/>
      <c r="C401" s="36" t="s">
        <v>1590</v>
      </c>
      <c r="D401" s="35"/>
      <c r="E401" s="48"/>
      <c r="F401" s="35"/>
      <c r="G401" s="35"/>
      <c r="H401" s="35"/>
      <c r="I401" s="35"/>
    </row>
    <row r="402" spans="1:9" ht="18">
      <c r="A402" s="36"/>
      <c r="B402" s="48"/>
      <c r="C402" s="36" t="s">
        <v>1590</v>
      </c>
      <c r="D402" s="35"/>
      <c r="E402" s="48"/>
      <c r="F402" s="35"/>
      <c r="G402" s="35"/>
      <c r="H402" s="35"/>
      <c r="I402" s="35"/>
    </row>
    <row r="403" spans="1:9" ht="18">
      <c r="A403" s="36"/>
      <c r="B403" s="48"/>
      <c r="C403" s="36" t="s">
        <v>1590</v>
      </c>
      <c r="D403" s="35"/>
      <c r="E403" s="48"/>
      <c r="F403" s="35"/>
      <c r="G403" s="35"/>
      <c r="H403" s="35"/>
      <c r="I403" s="35"/>
    </row>
    <row r="404" spans="1:9" ht="18">
      <c r="A404" s="36"/>
      <c r="B404" s="48"/>
      <c r="C404" s="36" t="s">
        <v>1590</v>
      </c>
      <c r="D404" s="35"/>
      <c r="E404" s="48"/>
      <c r="F404" s="35"/>
      <c r="G404" s="35"/>
      <c r="H404" s="35"/>
      <c r="I404" s="35"/>
    </row>
    <row r="405" spans="1:9" ht="18">
      <c r="A405" s="36"/>
      <c r="B405" s="48"/>
      <c r="C405" s="36" t="s">
        <v>1590</v>
      </c>
      <c r="D405" s="35"/>
      <c r="E405" s="48"/>
      <c r="F405" s="35"/>
      <c r="G405" s="35"/>
      <c r="H405" s="35"/>
      <c r="I405" s="35"/>
    </row>
    <row r="406" spans="1:9" ht="18">
      <c r="A406" s="36"/>
      <c r="B406" s="48"/>
      <c r="C406" s="36" t="s">
        <v>1590</v>
      </c>
      <c r="D406" s="35"/>
      <c r="E406" s="48"/>
      <c r="F406" s="35"/>
      <c r="G406" s="35"/>
      <c r="H406" s="35"/>
      <c r="I406" s="35"/>
    </row>
    <row r="407" spans="1:9" ht="18">
      <c r="A407" s="36"/>
      <c r="B407" s="48"/>
      <c r="C407" s="36" t="s">
        <v>1590</v>
      </c>
      <c r="D407" s="35"/>
      <c r="E407" s="48"/>
      <c r="F407" s="35"/>
      <c r="G407" s="35"/>
      <c r="H407" s="35"/>
      <c r="I407" s="35"/>
    </row>
    <row r="408" spans="1:9" ht="18">
      <c r="A408" s="36"/>
      <c r="B408" s="48"/>
      <c r="C408" s="36" t="s">
        <v>1590</v>
      </c>
      <c r="D408" s="35"/>
      <c r="E408" s="48"/>
      <c r="F408" s="35"/>
      <c r="G408" s="35"/>
      <c r="H408" s="35"/>
      <c r="I408" s="35"/>
    </row>
    <row r="409" spans="1:9" ht="18">
      <c r="A409" s="36"/>
      <c r="B409" s="48"/>
      <c r="C409" s="36" t="s">
        <v>1590</v>
      </c>
      <c r="D409" s="35"/>
      <c r="E409" s="48"/>
      <c r="F409" s="35"/>
      <c r="G409" s="35"/>
      <c r="H409" s="35"/>
      <c r="I409" s="35"/>
    </row>
    <row r="410" spans="1:9" ht="18">
      <c r="A410" s="36"/>
      <c r="B410" s="48"/>
      <c r="C410" s="36" t="s">
        <v>1590</v>
      </c>
      <c r="D410" s="35"/>
      <c r="E410" s="48"/>
      <c r="F410" s="35"/>
      <c r="G410" s="35"/>
      <c r="H410" s="35"/>
      <c r="I410" s="35"/>
    </row>
    <row r="411" spans="1:9" ht="18">
      <c r="A411" s="36"/>
      <c r="B411" s="48"/>
      <c r="C411" s="36" t="s">
        <v>1590</v>
      </c>
      <c r="D411" s="35"/>
      <c r="E411" s="48"/>
      <c r="F411" s="35"/>
      <c r="G411" s="35"/>
      <c r="H411" s="35"/>
      <c r="I411" s="35"/>
    </row>
    <row r="412" spans="1:9" ht="18">
      <c r="A412" s="36"/>
      <c r="B412" s="48"/>
      <c r="C412" s="36" t="s">
        <v>1590</v>
      </c>
      <c r="D412" s="35"/>
      <c r="E412" s="48"/>
      <c r="F412" s="35"/>
      <c r="G412" s="35"/>
      <c r="H412" s="35"/>
      <c r="I412" s="35"/>
    </row>
    <row r="413" spans="1:9" ht="18">
      <c r="A413" s="36"/>
      <c r="B413" s="48"/>
      <c r="C413" s="36" t="s">
        <v>1590</v>
      </c>
      <c r="D413" s="35"/>
      <c r="E413" s="48"/>
      <c r="F413" s="35"/>
      <c r="G413" s="35"/>
      <c r="H413" s="35"/>
      <c r="I413" s="35"/>
    </row>
    <row r="414" spans="1:9" ht="18">
      <c r="A414" s="36"/>
      <c r="B414" s="48"/>
      <c r="C414" s="36" t="s">
        <v>1590</v>
      </c>
      <c r="D414" s="35"/>
      <c r="E414" s="48"/>
      <c r="F414" s="35"/>
      <c r="G414" s="35"/>
      <c r="H414" s="35"/>
      <c r="I414" s="35"/>
    </row>
    <row r="415" spans="1:9" ht="18">
      <c r="A415" s="36"/>
      <c r="B415" s="48"/>
      <c r="C415" s="36" t="s">
        <v>1590</v>
      </c>
      <c r="D415" s="35"/>
      <c r="E415" s="48"/>
      <c r="F415" s="35"/>
      <c r="G415" s="35"/>
      <c r="H415" s="35"/>
      <c r="I415" s="35"/>
    </row>
    <row r="416" spans="1:9" ht="18">
      <c r="A416" s="36"/>
      <c r="B416" s="48"/>
      <c r="C416" s="36" t="s">
        <v>1590</v>
      </c>
      <c r="D416" s="35"/>
      <c r="E416" s="48"/>
      <c r="F416" s="35"/>
      <c r="G416" s="35"/>
      <c r="H416" s="35"/>
      <c r="I416" s="35"/>
    </row>
    <row r="417" spans="1:9" ht="18">
      <c r="A417" s="36"/>
      <c r="B417" s="48"/>
      <c r="C417" s="36" t="s">
        <v>1590</v>
      </c>
      <c r="D417" s="35"/>
      <c r="E417" s="48"/>
      <c r="F417" s="35"/>
      <c r="G417" s="35"/>
      <c r="H417" s="35"/>
      <c r="I417" s="35"/>
    </row>
    <row r="418" spans="1:9" ht="18">
      <c r="A418" s="36"/>
      <c r="B418" s="48"/>
      <c r="C418" s="36" t="s">
        <v>1590</v>
      </c>
      <c r="D418" s="35"/>
      <c r="E418" s="48"/>
      <c r="F418" s="35"/>
      <c r="G418" s="35"/>
      <c r="H418" s="35"/>
      <c r="I418" s="35"/>
    </row>
    <row r="419" spans="1:9" ht="18">
      <c r="A419" s="36"/>
      <c r="B419" s="48"/>
      <c r="C419" s="36" t="s">
        <v>1590</v>
      </c>
      <c r="D419" s="35"/>
      <c r="E419" s="48"/>
      <c r="F419" s="35"/>
      <c r="G419" s="35"/>
      <c r="H419" s="35"/>
      <c r="I419" s="35"/>
    </row>
    <row r="420" spans="1:9" ht="18">
      <c r="A420" s="36"/>
      <c r="B420" s="48"/>
      <c r="C420" s="36" t="s">
        <v>1590</v>
      </c>
      <c r="D420" s="35"/>
      <c r="E420" s="48"/>
      <c r="F420" s="35"/>
      <c r="G420" s="35"/>
      <c r="H420" s="35"/>
      <c r="I420" s="35"/>
    </row>
    <row r="421" spans="1:9" ht="18">
      <c r="A421" s="36"/>
      <c r="B421" s="48"/>
      <c r="C421" s="36" t="s">
        <v>1590</v>
      </c>
      <c r="D421" s="35"/>
      <c r="E421" s="48"/>
      <c r="F421" s="35"/>
      <c r="G421" s="35"/>
      <c r="H421" s="35"/>
      <c r="I421" s="35"/>
    </row>
    <row r="422" spans="1:9" ht="18">
      <c r="A422" s="36"/>
      <c r="B422" s="48"/>
      <c r="C422" s="36" t="s">
        <v>1590</v>
      </c>
      <c r="D422" s="35"/>
      <c r="E422" s="48"/>
      <c r="F422" s="35"/>
      <c r="G422" s="35"/>
      <c r="H422" s="35"/>
      <c r="I422" s="35"/>
    </row>
    <row r="423" spans="1:9" ht="18">
      <c r="A423" s="36"/>
      <c r="B423" s="48"/>
      <c r="C423" s="36" t="s">
        <v>1590</v>
      </c>
      <c r="D423" s="36"/>
      <c r="E423" s="36"/>
      <c r="F423" s="35"/>
      <c r="G423" s="35"/>
      <c r="H423" s="35"/>
      <c r="I423" s="35"/>
    </row>
    <row r="424" spans="1:9" ht="18">
      <c r="A424" s="36"/>
      <c r="B424" s="48"/>
      <c r="C424" s="36" t="s">
        <v>1590</v>
      </c>
      <c r="D424" s="96"/>
      <c r="E424" s="36"/>
      <c r="F424" s="35"/>
      <c r="G424" s="35"/>
      <c r="H424" s="35"/>
      <c r="I424" s="35"/>
    </row>
    <row r="425" spans="1:9" ht="18">
      <c r="A425" s="36"/>
      <c r="B425" s="48"/>
      <c r="C425" s="36" t="s">
        <v>1590</v>
      </c>
      <c r="D425" s="96"/>
      <c r="E425" s="36"/>
      <c r="F425" s="35"/>
      <c r="G425" s="35"/>
      <c r="H425" s="35"/>
      <c r="I425" s="35"/>
    </row>
    <row r="426" spans="1:9" ht="18">
      <c r="A426" s="36"/>
      <c r="B426" s="48"/>
      <c r="C426" s="36" t="s">
        <v>1590</v>
      </c>
      <c r="D426" s="96"/>
      <c r="E426" s="36"/>
      <c r="F426" s="35"/>
      <c r="G426" s="35"/>
      <c r="H426" s="35"/>
      <c r="I426" s="35"/>
    </row>
    <row r="427" spans="1:9" ht="18">
      <c r="A427" s="36"/>
      <c r="B427" s="48"/>
      <c r="C427" s="36" t="s">
        <v>1590</v>
      </c>
      <c r="D427" s="96"/>
      <c r="E427" s="36"/>
      <c r="F427" s="35"/>
      <c r="G427" s="35"/>
      <c r="H427" s="35"/>
      <c r="I427" s="35"/>
    </row>
    <row r="428" spans="1:9" ht="18">
      <c r="A428" s="36"/>
      <c r="B428" s="48"/>
      <c r="C428" s="36" t="s">
        <v>1590</v>
      </c>
      <c r="D428" s="96"/>
      <c r="E428" s="36"/>
      <c r="F428" s="35"/>
      <c r="G428" s="35"/>
      <c r="H428" s="35"/>
      <c r="I428" s="35"/>
    </row>
    <row r="429" spans="1:9" ht="18">
      <c r="A429" s="36"/>
      <c r="B429" s="48"/>
      <c r="C429" s="36" t="s">
        <v>1590</v>
      </c>
      <c r="D429" s="96"/>
      <c r="E429" s="97"/>
      <c r="F429" s="35"/>
      <c r="G429" s="35"/>
      <c r="H429" s="35"/>
      <c r="I429" s="35"/>
    </row>
    <row r="430" spans="1:9" ht="18">
      <c r="A430" s="36"/>
      <c r="B430" s="48"/>
      <c r="C430" s="36" t="s">
        <v>1590</v>
      </c>
      <c r="D430" s="96"/>
      <c r="E430" s="48"/>
      <c r="F430" s="35"/>
      <c r="G430" s="35"/>
      <c r="H430" s="35"/>
      <c r="I430" s="35"/>
    </row>
    <row r="431" spans="1:9" ht="18">
      <c r="A431" s="36"/>
      <c r="B431" s="48"/>
      <c r="C431" s="36" t="s">
        <v>1590</v>
      </c>
      <c r="D431" s="96"/>
      <c r="E431" s="97"/>
      <c r="F431" s="35"/>
      <c r="G431" s="35"/>
      <c r="H431" s="35"/>
      <c r="I431" s="35"/>
    </row>
    <row r="432" spans="1:9" ht="18">
      <c r="A432" s="36"/>
      <c r="B432" s="48"/>
      <c r="C432" s="36" t="s">
        <v>1590</v>
      </c>
      <c r="D432" s="96"/>
      <c r="E432" s="48"/>
      <c r="F432" s="35"/>
      <c r="G432" s="35"/>
      <c r="H432" s="35"/>
      <c r="I432" s="35"/>
    </row>
    <row r="433" spans="1:9" ht="18">
      <c r="A433" s="36"/>
      <c r="B433" s="48"/>
      <c r="C433" s="36" t="s">
        <v>1590</v>
      </c>
      <c r="D433" s="96"/>
      <c r="E433" s="48"/>
      <c r="F433" s="35"/>
      <c r="G433" s="35"/>
      <c r="H433" s="35"/>
      <c r="I433" s="35"/>
    </row>
    <row r="434" spans="1:9" ht="18">
      <c r="A434" s="36"/>
      <c r="B434" s="48"/>
      <c r="C434" s="36" t="s">
        <v>1590</v>
      </c>
      <c r="D434" s="96"/>
      <c r="E434" s="48"/>
      <c r="F434" s="35"/>
      <c r="G434" s="35"/>
      <c r="H434" s="35"/>
      <c r="I434" s="35"/>
    </row>
    <row r="435" spans="1:9" ht="18">
      <c r="A435" s="36"/>
      <c r="B435" s="48"/>
      <c r="C435" s="36" t="s">
        <v>1590</v>
      </c>
      <c r="D435" s="96"/>
      <c r="E435" s="35"/>
      <c r="F435" s="35"/>
      <c r="G435" s="35"/>
      <c r="H435" s="35"/>
      <c r="I435" s="35"/>
    </row>
    <row r="436" spans="1:9" ht="18">
      <c r="A436" s="36"/>
      <c r="B436" s="48"/>
      <c r="C436" s="36" t="s">
        <v>1590</v>
      </c>
      <c r="D436" s="96"/>
      <c r="E436" s="36"/>
      <c r="F436" s="35"/>
      <c r="G436" s="35"/>
      <c r="H436" s="35"/>
      <c r="I436" s="35"/>
    </row>
    <row r="437" spans="1:9" ht="18">
      <c r="A437" s="36"/>
      <c r="B437" s="48"/>
      <c r="C437" s="36" t="s">
        <v>1590</v>
      </c>
      <c r="D437" s="96"/>
      <c r="E437" s="36"/>
      <c r="F437" s="35"/>
      <c r="G437" s="35"/>
      <c r="H437" s="35"/>
      <c r="I437" s="35"/>
    </row>
    <row r="438" spans="1:9" ht="18">
      <c r="A438" s="36"/>
      <c r="B438" s="48"/>
      <c r="C438" s="36" t="s">
        <v>1590</v>
      </c>
      <c r="D438" s="96"/>
      <c r="E438" s="48"/>
      <c r="F438" s="35"/>
      <c r="G438" s="35"/>
      <c r="H438" s="35"/>
      <c r="I438" s="35"/>
    </row>
    <row r="439" spans="1:9" ht="18">
      <c r="A439" s="36"/>
      <c r="B439" s="48"/>
      <c r="C439" s="36" t="s">
        <v>1590</v>
      </c>
      <c r="D439" s="96"/>
      <c r="E439" s="97"/>
      <c r="F439" s="35"/>
      <c r="G439" s="35"/>
      <c r="H439" s="35"/>
      <c r="I439" s="35"/>
    </row>
    <row r="440" spans="1:9" ht="18">
      <c r="A440" s="36"/>
      <c r="B440" s="48"/>
      <c r="C440" s="36" t="s">
        <v>1590</v>
      </c>
      <c r="D440" s="96"/>
      <c r="E440" s="48"/>
      <c r="F440" s="35"/>
      <c r="G440" s="35"/>
      <c r="H440" s="35"/>
      <c r="I440" s="35"/>
    </row>
    <row r="441" spans="1:9" ht="18">
      <c r="A441" s="36"/>
      <c r="B441" s="48"/>
      <c r="C441" s="36" t="s">
        <v>1590</v>
      </c>
      <c r="D441" s="96"/>
      <c r="E441" s="48"/>
      <c r="F441" s="35"/>
      <c r="G441" s="35"/>
      <c r="H441" s="35"/>
      <c r="I441" s="35"/>
    </row>
    <row r="442" spans="1:9" ht="18">
      <c r="A442" s="36"/>
      <c r="B442" s="48"/>
      <c r="C442" s="36" t="s">
        <v>1590</v>
      </c>
      <c r="D442" s="96"/>
      <c r="E442" s="48"/>
      <c r="F442" s="35"/>
      <c r="G442" s="35"/>
      <c r="H442" s="35"/>
      <c r="I442" s="35"/>
    </row>
    <row r="443" spans="1:9" ht="18">
      <c r="A443" s="36"/>
      <c r="B443" s="48"/>
      <c r="C443" s="36" t="s">
        <v>1590</v>
      </c>
      <c r="D443" s="96"/>
      <c r="E443" s="48"/>
      <c r="F443" s="35"/>
      <c r="G443" s="35"/>
      <c r="H443" s="35"/>
      <c r="I443" s="35"/>
    </row>
    <row r="444" spans="1:9" ht="18">
      <c r="A444" s="36"/>
      <c r="B444" s="48"/>
      <c r="C444" s="36" t="s">
        <v>1590</v>
      </c>
      <c r="D444" s="96"/>
      <c r="E444" s="48"/>
      <c r="F444" s="35"/>
      <c r="G444" s="35"/>
      <c r="H444" s="35"/>
      <c r="I444" s="35"/>
    </row>
    <row r="445" spans="1:9" ht="18">
      <c r="A445" s="36"/>
      <c r="B445" s="48"/>
      <c r="C445" s="36" t="s">
        <v>1590</v>
      </c>
      <c r="D445" s="96"/>
      <c r="E445" s="35"/>
      <c r="F445" s="35"/>
      <c r="G445" s="35"/>
      <c r="H445" s="35"/>
      <c r="I445" s="35"/>
    </row>
    <row r="446" spans="1:9" ht="18">
      <c r="A446" s="36"/>
      <c r="B446" s="48"/>
      <c r="C446" s="36" t="s">
        <v>1590</v>
      </c>
      <c r="D446" s="36"/>
      <c r="E446" s="35"/>
      <c r="F446" s="35"/>
      <c r="G446" s="35"/>
      <c r="H446" s="35"/>
      <c r="I446" s="35"/>
    </row>
    <row r="447" spans="1:9" ht="18">
      <c r="A447" s="36"/>
      <c r="B447" s="48"/>
      <c r="C447" s="36" t="s">
        <v>1590</v>
      </c>
      <c r="D447" s="36"/>
      <c r="E447" s="35"/>
      <c r="F447" s="35"/>
      <c r="G447" s="35"/>
      <c r="H447" s="35"/>
      <c r="I447" s="35"/>
    </row>
    <row r="448" spans="1:9" ht="18">
      <c r="A448" s="36"/>
      <c r="B448" s="48"/>
      <c r="C448" s="36" t="s">
        <v>1590</v>
      </c>
      <c r="D448" s="36"/>
      <c r="E448" s="35"/>
      <c r="F448" s="35"/>
      <c r="G448" s="35"/>
      <c r="H448" s="35"/>
      <c r="I448" s="35"/>
    </row>
    <row r="449" spans="1:9" ht="18">
      <c r="A449" s="36"/>
      <c r="B449" s="48"/>
      <c r="C449" s="36" t="s">
        <v>1590</v>
      </c>
      <c r="D449" s="36"/>
      <c r="E449" s="35"/>
      <c r="F449" s="35"/>
      <c r="G449" s="35"/>
      <c r="H449" s="35"/>
      <c r="I449" s="35"/>
    </row>
    <row r="450" spans="1:9" ht="18">
      <c r="A450" s="36"/>
      <c r="B450" s="48"/>
      <c r="C450" s="36" t="s">
        <v>1590</v>
      </c>
      <c r="D450" s="36"/>
      <c r="E450" s="35"/>
      <c r="F450" s="35"/>
      <c r="G450" s="35"/>
      <c r="H450" s="35"/>
      <c r="I450" s="35"/>
    </row>
    <row r="451" spans="1:9" ht="18">
      <c r="A451" s="36"/>
      <c r="B451" s="48"/>
      <c r="C451" s="36" t="s">
        <v>1590</v>
      </c>
      <c r="D451" s="36"/>
      <c r="E451" s="35"/>
      <c r="F451" s="35"/>
      <c r="G451" s="35"/>
      <c r="H451" s="35"/>
      <c r="I451" s="35"/>
    </row>
    <row r="452" spans="1:9" ht="18">
      <c r="A452" s="36"/>
      <c r="B452" s="48"/>
      <c r="C452" s="36" t="s">
        <v>1590</v>
      </c>
      <c r="D452" s="36"/>
      <c r="E452" s="35"/>
      <c r="F452" s="35"/>
      <c r="G452" s="35"/>
      <c r="H452" s="35"/>
      <c r="I452" s="35"/>
    </row>
    <row r="453" spans="1:9" ht="18">
      <c r="A453" s="36"/>
      <c r="B453" s="48"/>
      <c r="C453" s="36" t="s">
        <v>1590</v>
      </c>
      <c r="D453" s="36"/>
      <c r="E453" s="35"/>
      <c r="F453" s="35"/>
      <c r="G453" s="35"/>
      <c r="H453" s="35"/>
      <c r="I453" s="35"/>
    </row>
    <row r="454" spans="1:9" ht="18">
      <c r="A454" s="36"/>
      <c r="B454" s="48"/>
      <c r="C454" s="36" t="s">
        <v>1590</v>
      </c>
      <c r="D454" s="36"/>
      <c r="E454" s="35"/>
      <c r="F454" s="35"/>
      <c r="G454" s="35"/>
      <c r="H454" s="35"/>
      <c r="I454" s="35"/>
    </row>
    <row r="455" spans="1:9" ht="18">
      <c r="A455" s="36"/>
      <c r="B455" s="48"/>
      <c r="C455" s="36" t="s">
        <v>1590</v>
      </c>
      <c r="D455" s="36"/>
      <c r="E455" s="35"/>
      <c r="F455" s="35"/>
      <c r="G455" s="35"/>
      <c r="H455" s="35"/>
      <c r="I455" s="35"/>
    </row>
    <row r="456" spans="1:9" ht="18">
      <c r="A456" s="36"/>
      <c r="B456" s="48"/>
      <c r="C456" s="36" t="s">
        <v>1590</v>
      </c>
      <c r="D456" s="36"/>
      <c r="E456" s="35"/>
      <c r="F456" s="35"/>
      <c r="G456" s="35"/>
      <c r="H456" s="35"/>
      <c r="I456" s="35"/>
    </row>
    <row r="457" spans="1:9" ht="18">
      <c r="A457" s="36"/>
      <c r="B457" s="48"/>
      <c r="C457" s="36" t="s">
        <v>1590</v>
      </c>
      <c r="D457" s="36"/>
      <c r="E457" s="35"/>
      <c r="F457" s="35"/>
      <c r="G457" s="35"/>
      <c r="H457" s="35"/>
      <c r="I457" s="35"/>
    </row>
    <row r="458" spans="1:9" ht="18">
      <c r="A458" s="36"/>
      <c r="B458" s="48"/>
      <c r="C458" s="36" t="s">
        <v>1590</v>
      </c>
      <c r="D458" s="36"/>
      <c r="E458" s="35"/>
      <c r="F458" s="35"/>
      <c r="G458" s="35"/>
      <c r="H458" s="35"/>
      <c r="I458" s="35"/>
    </row>
    <row r="459" spans="1:9" ht="18">
      <c r="A459" s="36"/>
      <c r="B459" s="48"/>
      <c r="C459" s="36" t="s">
        <v>1590</v>
      </c>
      <c r="D459" s="36"/>
      <c r="E459" s="35"/>
      <c r="F459" s="35"/>
      <c r="G459" s="35"/>
      <c r="H459" s="35"/>
      <c r="I459" s="35"/>
    </row>
    <row r="460" spans="1:9" ht="18">
      <c r="A460" s="36"/>
      <c r="B460" s="48"/>
      <c r="C460" s="36" t="s">
        <v>1590</v>
      </c>
      <c r="D460" s="36"/>
      <c r="E460" s="35"/>
      <c r="F460" s="35"/>
      <c r="G460" s="35"/>
      <c r="H460" s="35"/>
      <c r="I460" s="35"/>
    </row>
    <row r="461" spans="1:9" ht="18">
      <c r="A461" s="36"/>
      <c r="B461" s="48"/>
      <c r="C461" s="36" t="s">
        <v>1590</v>
      </c>
      <c r="D461" s="36"/>
      <c r="E461" s="35"/>
      <c r="F461" s="35"/>
      <c r="G461" s="35"/>
      <c r="H461" s="35"/>
      <c r="I461" s="35"/>
    </row>
    <row r="462" spans="1:9" ht="18">
      <c r="A462" s="36"/>
      <c r="B462" s="48"/>
      <c r="C462" s="36" t="s">
        <v>1590</v>
      </c>
      <c r="D462" s="36"/>
      <c r="E462" s="35"/>
      <c r="F462" s="35"/>
      <c r="G462" s="35"/>
      <c r="H462" s="35"/>
      <c r="I462" s="35"/>
    </row>
    <row r="463" spans="1:9" ht="18">
      <c r="A463" s="36"/>
      <c r="B463" s="48"/>
      <c r="C463" s="36" t="s">
        <v>1590</v>
      </c>
      <c r="D463" s="36"/>
      <c r="E463" s="35"/>
      <c r="F463" s="35"/>
      <c r="G463" s="35"/>
      <c r="H463" s="35"/>
      <c r="I463" s="35"/>
    </row>
    <row r="464" spans="1:9" ht="18">
      <c r="A464" s="36"/>
      <c r="B464" s="48"/>
      <c r="C464" s="36" t="s">
        <v>1590</v>
      </c>
      <c r="D464" s="36"/>
      <c r="E464" s="35"/>
      <c r="F464" s="35"/>
      <c r="G464" s="35"/>
      <c r="H464" s="35"/>
      <c r="I464" s="35"/>
    </row>
    <row r="465" spans="1:9" ht="18">
      <c r="A465" s="36"/>
      <c r="B465" s="48"/>
      <c r="C465" s="36" t="s">
        <v>1590</v>
      </c>
      <c r="D465" s="36"/>
      <c r="E465" s="35"/>
      <c r="F465" s="35"/>
      <c r="G465" s="35"/>
      <c r="H465" s="35"/>
      <c r="I465" s="35"/>
    </row>
    <row r="466" spans="1:9" ht="18">
      <c r="A466" s="36"/>
      <c r="B466" s="48"/>
      <c r="C466" s="36" t="s">
        <v>1590</v>
      </c>
      <c r="D466" s="36"/>
      <c r="E466" s="35"/>
      <c r="F466" s="35"/>
      <c r="G466" s="35"/>
      <c r="H466" s="35"/>
      <c r="I466" s="35"/>
    </row>
    <row r="467" spans="1:9" ht="18">
      <c r="A467" s="36"/>
      <c r="B467" s="48"/>
      <c r="C467" s="36" t="s">
        <v>1590</v>
      </c>
      <c r="D467" s="36"/>
      <c r="E467" s="35"/>
      <c r="F467" s="35"/>
      <c r="G467" s="35"/>
      <c r="H467" s="35"/>
      <c r="I467" s="35"/>
    </row>
    <row r="468" spans="1:9" ht="18">
      <c r="A468" s="36"/>
      <c r="B468" s="48"/>
      <c r="C468" s="36" t="s">
        <v>1590</v>
      </c>
      <c r="D468" s="36"/>
      <c r="E468" s="35"/>
      <c r="F468" s="35"/>
      <c r="G468" s="35"/>
      <c r="H468" s="35"/>
      <c r="I468" s="35"/>
    </row>
    <row r="469" spans="1:9" ht="18">
      <c r="A469" s="36"/>
      <c r="B469" s="48"/>
      <c r="C469" s="36" t="s">
        <v>1590</v>
      </c>
      <c r="D469" s="36"/>
      <c r="E469" s="35"/>
      <c r="F469" s="35"/>
      <c r="G469" s="35"/>
      <c r="H469" s="35"/>
      <c r="I469" s="35"/>
    </row>
    <row r="470" spans="1:9" ht="18">
      <c r="A470" s="36"/>
      <c r="B470" s="48"/>
      <c r="C470" s="36" t="s">
        <v>1590</v>
      </c>
      <c r="D470" s="36"/>
      <c r="E470" s="35"/>
      <c r="F470" s="35"/>
      <c r="G470" s="35"/>
      <c r="H470" s="35"/>
      <c r="I470" s="35"/>
    </row>
    <row r="471" spans="1:9" ht="18">
      <c r="A471" s="36"/>
      <c r="B471" s="48"/>
      <c r="C471" s="36" t="s">
        <v>1590</v>
      </c>
      <c r="D471" s="36"/>
      <c r="E471" s="35"/>
      <c r="F471" s="35"/>
      <c r="G471" s="35"/>
      <c r="H471" s="35"/>
      <c r="I471" s="35"/>
    </row>
    <row r="472" spans="1:9" ht="18">
      <c r="A472" s="36"/>
      <c r="B472" s="48"/>
      <c r="C472" s="36" t="s">
        <v>1590</v>
      </c>
      <c r="D472" s="36"/>
      <c r="E472" s="35"/>
      <c r="F472" s="35"/>
      <c r="G472" s="35"/>
      <c r="H472" s="35"/>
      <c r="I472" s="35"/>
    </row>
    <row r="473" spans="1:9" ht="18">
      <c r="A473" s="36"/>
      <c r="B473" s="48"/>
      <c r="C473" s="36" t="s">
        <v>1590</v>
      </c>
      <c r="D473" s="36"/>
      <c r="E473" s="35"/>
      <c r="F473" s="35"/>
      <c r="G473" s="35"/>
      <c r="H473" s="35"/>
      <c r="I473" s="35"/>
    </row>
    <row r="474" spans="1:9" ht="18">
      <c r="A474" s="36"/>
      <c r="B474" s="48"/>
      <c r="C474" s="36" t="s">
        <v>1590</v>
      </c>
      <c r="D474" s="36"/>
      <c r="E474" s="35"/>
      <c r="F474" s="35"/>
      <c r="G474" s="35"/>
      <c r="H474" s="35"/>
      <c r="I474" s="35"/>
    </row>
    <row r="475" spans="1:9" ht="18">
      <c r="A475" s="36"/>
      <c r="B475" s="48"/>
      <c r="C475" s="36" t="s">
        <v>1590</v>
      </c>
      <c r="D475" s="36"/>
      <c r="E475" s="35"/>
      <c r="F475" s="35"/>
      <c r="G475" s="35"/>
      <c r="H475" s="35"/>
      <c r="I475" s="35"/>
    </row>
    <row r="476" spans="1:9" ht="18">
      <c r="A476" s="36"/>
      <c r="B476" s="48"/>
      <c r="C476" s="36" t="s">
        <v>1590</v>
      </c>
      <c r="D476" s="36"/>
      <c r="E476" s="35"/>
      <c r="F476" s="35"/>
      <c r="G476" s="35"/>
      <c r="H476" s="35"/>
      <c r="I476" s="35"/>
    </row>
    <row r="477" spans="1:9" ht="18">
      <c r="A477" s="36"/>
      <c r="B477" s="48"/>
      <c r="C477" s="36" t="s">
        <v>1590</v>
      </c>
      <c r="D477" s="36"/>
      <c r="E477" s="35"/>
      <c r="F477" s="35"/>
      <c r="G477" s="35"/>
      <c r="H477" s="35"/>
      <c r="I477" s="35"/>
    </row>
    <row r="478" spans="1:9" ht="18">
      <c r="A478" s="36"/>
      <c r="B478" s="48"/>
      <c r="C478" s="36" t="s">
        <v>1590</v>
      </c>
      <c r="D478" s="36"/>
      <c r="E478" s="35"/>
      <c r="F478" s="35"/>
      <c r="G478" s="35"/>
      <c r="H478" s="35"/>
      <c r="I478" s="35"/>
    </row>
    <row r="479" spans="1:9" ht="18">
      <c r="A479" s="36"/>
      <c r="B479" s="48"/>
      <c r="C479" s="36" t="s">
        <v>1590</v>
      </c>
      <c r="D479" s="36"/>
      <c r="E479" s="35"/>
      <c r="F479" s="35"/>
      <c r="G479" s="35"/>
      <c r="H479" s="35"/>
      <c r="I479" s="35"/>
    </row>
    <row r="480" spans="1:9" ht="18">
      <c r="A480" s="36"/>
      <c r="B480" s="48"/>
      <c r="C480" s="36" t="s">
        <v>1590</v>
      </c>
      <c r="D480" s="36"/>
      <c r="E480" s="35"/>
      <c r="F480" s="35"/>
      <c r="G480" s="35"/>
      <c r="H480" s="35"/>
      <c r="I480" s="35"/>
    </row>
    <row r="481" spans="1:9" ht="18">
      <c r="A481" s="36"/>
      <c r="B481" s="48"/>
      <c r="C481" s="36" t="s">
        <v>1590</v>
      </c>
      <c r="D481" s="36"/>
      <c r="E481" s="35"/>
      <c r="F481" s="35"/>
      <c r="G481" s="35"/>
      <c r="H481" s="35"/>
      <c r="I481" s="35"/>
    </row>
    <row r="482" spans="1:9" ht="18">
      <c r="A482" s="36"/>
      <c r="B482" s="48"/>
      <c r="C482" s="36" t="s">
        <v>1590</v>
      </c>
      <c r="D482" s="36"/>
      <c r="E482" s="35"/>
      <c r="F482" s="35"/>
      <c r="G482" s="35"/>
      <c r="H482" s="35"/>
      <c r="I482" s="35"/>
    </row>
    <row r="483" spans="1:9" ht="18">
      <c r="A483" s="36"/>
      <c r="B483" s="48"/>
      <c r="C483" s="36" t="s">
        <v>1590</v>
      </c>
      <c r="D483" s="36"/>
      <c r="E483" s="35"/>
      <c r="F483" s="35"/>
      <c r="G483" s="35"/>
      <c r="H483" s="35"/>
      <c r="I483" s="35"/>
    </row>
    <row r="484" spans="1:9" ht="18">
      <c r="A484" s="36"/>
      <c r="B484" s="48"/>
      <c r="C484" s="36" t="s">
        <v>1590</v>
      </c>
      <c r="D484" s="36"/>
      <c r="E484" s="35"/>
      <c r="F484" s="35"/>
      <c r="G484" s="35"/>
      <c r="H484" s="35"/>
      <c r="I484" s="35"/>
    </row>
    <row r="485" spans="1:9" ht="18">
      <c r="A485" s="36"/>
      <c r="B485" s="48"/>
      <c r="C485" s="36" t="s">
        <v>1590</v>
      </c>
      <c r="D485" s="36"/>
      <c r="E485" s="35"/>
      <c r="F485" s="35"/>
      <c r="G485" s="35"/>
      <c r="H485" s="35"/>
      <c r="I485" s="35"/>
    </row>
    <row r="486" spans="1:9" ht="18">
      <c r="A486" s="36"/>
      <c r="B486" s="48"/>
      <c r="C486" s="36" t="s">
        <v>1590</v>
      </c>
      <c r="D486" s="36"/>
      <c r="E486" s="35"/>
      <c r="F486" s="35"/>
      <c r="G486" s="35"/>
      <c r="H486" s="35"/>
      <c r="I486" s="35"/>
    </row>
    <row r="487" spans="1:9" ht="18">
      <c r="A487" s="36"/>
      <c r="B487" s="48"/>
      <c r="C487" s="36" t="s">
        <v>1590</v>
      </c>
      <c r="D487" s="36"/>
      <c r="E487" s="35"/>
      <c r="F487" s="35"/>
      <c r="G487" s="35"/>
      <c r="H487" s="35"/>
      <c r="I487" s="35"/>
    </row>
    <row r="488" spans="1:9" ht="18">
      <c r="A488" s="36"/>
      <c r="B488" s="48"/>
      <c r="C488" s="36" t="s">
        <v>1590</v>
      </c>
      <c r="D488" s="36"/>
      <c r="E488" s="35"/>
      <c r="F488" s="35"/>
      <c r="G488" s="35"/>
      <c r="H488" s="35"/>
      <c r="I488" s="35"/>
    </row>
    <row r="489" spans="1:9" ht="18">
      <c r="A489" s="36"/>
      <c r="B489" s="48"/>
      <c r="C489" s="36" t="s">
        <v>1590</v>
      </c>
      <c r="D489" s="36"/>
      <c r="E489" s="35"/>
      <c r="F489" s="35"/>
      <c r="G489" s="35"/>
      <c r="H489" s="35"/>
      <c r="I489" s="35"/>
    </row>
    <row r="490" spans="1:9" ht="18">
      <c r="A490" s="36"/>
      <c r="B490" s="48"/>
      <c r="C490" s="36" t="s">
        <v>1590</v>
      </c>
      <c r="D490" s="36"/>
      <c r="E490" s="35"/>
      <c r="F490" s="35"/>
      <c r="G490" s="35"/>
      <c r="H490" s="35"/>
      <c r="I490" s="35"/>
    </row>
    <row r="491" spans="1:9" ht="18">
      <c r="A491" s="36"/>
      <c r="B491" s="48"/>
      <c r="C491" s="36" t="s">
        <v>1590</v>
      </c>
      <c r="D491" s="36"/>
      <c r="E491" s="35"/>
      <c r="F491" s="35"/>
      <c r="G491" s="35"/>
      <c r="H491" s="35"/>
      <c r="I491" s="35"/>
    </row>
    <row r="492" spans="1:9" ht="18">
      <c r="A492" s="36"/>
      <c r="B492" s="48"/>
      <c r="C492" s="36" t="s">
        <v>1590</v>
      </c>
      <c r="D492" s="36"/>
      <c r="E492" s="35"/>
      <c r="F492" s="35"/>
      <c r="G492" s="35"/>
      <c r="H492" s="35"/>
      <c r="I492" s="35"/>
    </row>
    <row r="493" spans="1:9" ht="18">
      <c r="A493" s="36"/>
      <c r="B493" s="48"/>
      <c r="C493" s="36" t="s">
        <v>1590</v>
      </c>
      <c r="D493" s="36"/>
      <c r="E493" s="35"/>
      <c r="F493" s="35"/>
      <c r="G493" s="35"/>
      <c r="H493" s="35"/>
      <c r="I493" s="35"/>
    </row>
    <row r="494" spans="1:9" ht="18">
      <c r="A494" s="36"/>
      <c r="B494" s="48"/>
      <c r="C494" s="36" t="s">
        <v>1590</v>
      </c>
      <c r="D494" s="36"/>
      <c r="E494" s="35"/>
      <c r="F494" s="35"/>
      <c r="G494" s="35"/>
      <c r="H494" s="35"/>
      <c r="I494" s="35"/>
    </row>
    <row r="495" spans="1:9" ht="18">
      <c r="A495" s="36"/>
      <c r="B495" s="48"/>
      <c r="C495" s="36" t="s">
        <v>1590</v>
      </c>
      <c r="D495" s="36"/>
      <c r="E495" s="35"/>
      <c r="F495" s="35"/>
      <c r="G495" s="35"/>
      <c r="H495" s="35"/>
      <c r="I495" s="35"/>
    </row>
    <row r="496" spans="1:9" ht="18">
      <c r="A496" s="36"/>
      <c r="B496" s="48"/>
      <c r="C496" s="36" t="s">
        <v>1590</v>
      </c>
      <c r="D496" s="36"/>
      <c r="E496" s="35"/>
      <c r="F496" s="35"/>
      <c r="G496" s="35"/>
      <c r="H496" s="35"/>
      <c r="I496" s="35"/>
    </row>
    <row r="497" spans="1:9" ht="18">
      <c r="A497" s="36"/>
      <c r="B497" s="48"/>
      <c r="C497" s="36" t="s">
        <v>1590</v>
      </c>
      <c r="D497" s="36"/>
      <c r="E497" s="35"/>
      <c r="F497" s="35"/>
      <c r="G497" s="35"/>
      <c r="H497" s="35"/>
      <c r="I497" s="35"/>
    </row>
    <row r="498" spans="1:9" ht="18">
      <c r="A498" s="36"/>
      <c r="B498" s="48"/>
      <c r="C498" s="36" t="s">
        <v>1590</v>
      </c>
      <c r="D498" s="36"/>
      <c r="E498" s="35"/>
      <c r="F498" s="35"/>
      <c r="G498" s="35"/>
      <c r="H498" s="35"/>
      <c r="I498" s="35"/>
    </row>
    <row r="499" spans="1:9" ht="18">
      <c r="A499" s="36"/>
      <c r="B499" s="48"/>
      <c r="C499" s="36" t="s">
        <v>1590</v>
      </c>
      <c r="D499" s="36"/>
      <c r="E499" s="35"/>
      <c r="F499" s="35"/>
      <c r="G499" s="35"/>
      <c r="H499" s="35"/>
      <c r="I499" s="35"/>
    </row>
    <row r="500" spans="1:9" ht="18">
      <c r="A500" s="36"/>
      <c r="B500" s="48"/>
      <c r="C500" s="36" t="s">
        <v>1590</v>
      </c>
      <c r="D500" s="36"/>
      <c r="E500" s="35"/>
      <c r="F500" s="35"/>
      <c r="G500" s="35"/>
      <c r="H500" s="35"/>
      <c r="I500" s="35"/>
    </row>
    <row r="501" spans="1:9" ht="18">
      <c r="A501" s="36"/>
      <c r="B501" s="48"/>
      <c r="C501" s="36" t="s">
        <v>1590</v>
      </c>
      <c r="D501" s="36"/>
      <c r="E501" s="35"/>
      <c r="F501" s="35"/>
      <c r="G501" s="35"/>
      <c r="H501" s="35"/>
      <c r="I501" s="35"/>
    </row>
    <row r="502" spans="1:9" ht="18">
      <c r="A502" s="35"/>
      <c r="B502" s="48"/>
      <c r="C502" s="36" t="s">
        <v>1590</v>
      </c>
      <c r="D502" s="36"/>
      <c r="E502" s="35"/>
      <c r="F502" s="35"/>
      <c r="G502" s="35"/>
      <c r="H502" s="35"/>
      <c r="I502" s="35"/>
    </row>
    <row r="503" spans="1:9" ht="18">
      <c r="A503" s="36"/>
      <c r="B503" s="48"/>
      <c r="C503" s="36" t="s">
        <v>1590</v>
      </c>
      <c r="D503" s="36"/>
      <c r="E503" s="35"/>
      <c r="F503" s="35"/>
      <c r="G503" s="35"/>
      <c r="H503" s="35"/>
      <c r="I503" s="35"/>
    </row>
    <row r="504" spans="1:9" ht="18">
      <c r="A504" s="36"/>
      <c r="B504" s="48"/>
      <c r="C504" s="36" t="s">
        <v>1590</v>
      </c>
      <c r="D504" s="36"/>
      <c r="E504" s="35"/>
      <c r="F504" s="35"/>
      <c r="G504" s="35"/>
      <c r="H504" s="35"/>
      <c r="I504" s="35"/>
    </row>
    <row r="505" spans="1:9" ht="18">
      <c r="A505" s="36"/>
      <c r="B505" s="48"/>
      <c r="C505" s="36" t="s">
        <v>1590</v>
      </c>
      <c r="D505" s="36"/>
      <c r="E505" s="35"/>
      <c r="F505" s="35"/>
      <c r="G505" s="35"/>
      <c r="H505" s="35"/>
      <c r="I505" s="35"/>
    </row>
    <row r="506" spans="1:9" ht="18">
      <c r="A506" s="36"/>
      <c r="B506" s="48"/>
      <c r="C506" s="36" t="s">
        <v>1590</v>
      </c>
      <c r="D506" s="36"/>
      <c r="E506" s="35"/>
      <c r="F506" s="35"/>
      <c r="G506" s="35"/>
      <c r="H506" s="35"/>
      <c r="I506" s="35"/>
    </row>
    <row r="507" spans="1:9" ht="18">
      <c r="A507" s="36"/>
      <c r="B507" s="48"/>
      <c r="C507" s="36" t="s">
        <v>1590</v>
      </c>
      <c r="D507" s="36"/>
      <c r="E507" s="35"/>
      <c r="F507" s="35"/>
      <c r="G507" s="35"/>
      <c r="H507" s="35"/>
      <c r="I507" s="35"/>
    </row>
    <row r="508" spans="1:9" ht="18">
      <c r="A508" s="36"/>
      <c r="B508" s="48"/>
      <c r="C508" s="36" t="s">
        <v>1590</v>
      </c>
      <c r="D508" s="36"/>
      <c r="E508" s="35"/>
      <c r="F508" s="35"/>
      <c r="G508" s="35"/>
      <c r="H508" s="35"/>
      <c r="I508" s="35"/>
    </row>
    <row r="509" spans="1:9" ht="18">
      <c r="A509" s="36"/>
      <c r="B509" s="48"/>
      <c r="C509" s="36" t="s">
        <v>1590</v>
      </c>
      <c r="D509" s="36"/>
      <c r="E509" s="35"/>
      <c r="F509" s="35"/>
      <c r="G509" s="35"/>
      <c r="H509" s="35"/>
      <c r="I509" s="35"/>
    </row>
    <row r="510" spans="1:9" ht="18">
      <c r="A510" s="36"/>
      <c r="B510" s="48"/>
      <c r="C510" s="36" t="s">
        <v>1590</v>
      </c>
      <c r="D510" s="36"/>
      <c r="E510" s="35"/>
      <c r="F510" s="35"/>
      <c r="G510" s="35"/>
      <c r="H510" s="35"/>
      <c r="I510" s="35"/>
    </row>
    <row r="511" spans="1:9" ht="18">
      <c r="A511" s="36"/>
      <c r="B511" s="48"/>
      <c r="C511" s="36" t="s">
        <v>1590</v>
      </c>
      <c r="D511" s="36"/>
      <c r="E511" s="35"/>
      <c r="F511" s="35"/>
      <c r="G511" s="35"/>
      <c r="H511" s="35"/>
      <c r="I511" s="35"/>
    </row>
    <row r="512" spans="1:9" ht="18">
      <c r="A512" s="36"/>
      <c r="B512" s="48"/>
      <c r="C512" s="36" t="s">
        <v>1590</v>
      </c>
      <c r="D512" s="36"/>
      <c r="E512" s="35"/>
      <c r="F512" s="35"/>
      <c r="G512" s="35"/>
      <c r="H512" s="35"/>
      <c r="I512" s="35"/>
    </row>
    <row r="513" spans="1:9" ht="18">
      <c r="A513" s="36"/>
      <c r="B513" s="48"/>
      <c r="C513" s="36" t="s">
        <v>1590</v>
      </c>
      <c r="D513" s="36"/>
      <c r="E513" s="35"/>
      <c r="F513" s="35"/>
      <c r="G513" s="35"/>
      <c r="H513" s="35"/>
      <c r="I513" s="35"/>
    </row>
    <row r="514" spans="1:9" ht="18">
      <c r="A514" s="36"/>
      <c r="B514" s="48"/>
      <c r="C514" s="36" t="s">
        <v>1590</v>
      </c>
      <c r="D514" s="36"/>
      <c r="E514" s="35"/>
      <c r="F514" s="35"/>
      <c r="G514" s="35"/>
      <c r="H514" s="35"/>
      <c r="I514" s="35"/>
    </row>
    <row r="515" spans="1:9" ht="18">
      <c r="A515" s="36"/>
      <c r="B515" s="48"/>
      <c r="C515" s="36" t="s">
        <v>1590</v>
      </c>
      <c r="D515" s="36"/>
      <c r="E515" s="35"/>
      <c r="F515" s="35"/>
      <c r="G515" s="35"/>
      <c r="H515" s="35"/>
      <c r="I515" s="35"/>
    </row>
    <row r="516" spans="1:9" ht="18">
      <c r="A516" s="36"/>
      <c r="B516" s="48"/>
      <c r="C516" s="36" t="s">
        <v>1590</v>
      </c>
      <c r="D516" s="36"/>
      <c r="E516" s="35"/>
      <c r="F516" s="35"/>
      <c r="G516" s="35"/>
      <c r="H516" s="35"/>
      <c r="I516" s="35"/>
    </row>
    <row r="517" spans="1:9" ht="18">
      <c r="A517" s="36"/>
      <c r="B517" s="48"/>
      <c r="C517" s="36" t="s">
        <v>1590</v>
      </c>
      <c r="D517" s="36"/>
      <c r="E517" s="35"/>
      <c r="F517" s="35"/>
      <c r="G517" s="35"/>
      <c r="H517" s="35"/>
      <c r="I517" s="35"/>
    </row>
    <row r="518" spans="1:9" ht="18">
      <c r="A518" s="36"/>
      <c r="B518" s="48"/>
      <c r="C518" s="36" t="s">
        <v>1590</v>
      </c>
      <c r="D518" s="36"/>
      <c r="E518" s="35"/>
      <c r="F518" s="35"/>
      <c r="G518" s="35"/>
      <c r="H518" s="35"/>
      <c r="I518" s="35"/>
    </row>
    <row r="519" spans="1:9" ht="18">
      <c r="A519" s="36"/>
      <c r="B519" s="48"/>
      <c r="C519" s="36" t="s">
        <v>1590</v>
      </c>
      <c r="D519" s="36"/>
      <c r="E519" s="35"/>
      <c r="F519" s="35"/>
      <c r="G519" s="35"/>
      <c r="H519" s="35"/>
      <c r="I519" s="35"/>
    </row>
    <row r="520" spans="1:9" ht="18">
      <c r="A520" s="36"/>
      <c r="B520" s="48"/>
      <c r="C520" s="36" t="s">
        <v>1590</v>
      </c>
      <c r="D520" s="36"/>
      <c r="E520" s="35"/>
      <c r="F520" s="35"/>
      <c r="G520" s="35"/>
      <c r="H520" s="35"/>
      <c r="I520" s="35"/>
    </row>
    <row r="521" spans="1:9" ht="18">
      <c r="A521" s="36"/>
      <c r="B521" s="48"/>
      <c r="C521" s="36" t="s">
        <v>1590</v>
      </c>
      <c r="D521" s="36"/>
      <c r="E521" s="35"/>
      <c r="F521" s="35"/>
      <c r="G521" s="35"/>
      <c r="H521" s="35"/>
      <c r="I521" s="35"/>
    </row>
    <row r="522" spans="1:9" ht="18">
      <c r="A522" s="36"/>
      <c r="B522" s="48"/>
      <c r="C522" s="36" t="s">
        <v>1590</v>
      </c>
      <c r="D522" s="36"/>
      <c r="E522" s="35"/>
      <c r="F522" s="35"/>
      <c r="G522" s="35"/>
      <c r="H522" s="35"/>
      <c r="I522" s="35"/>
    </row>
    <row r="523" spans="1:9" ht="18">
      <c r="A523" s="36"/>
      <c r="B523" s="48"/>
      <c r="C523" s="36" t="s">
        <v>1590</v>
      </c>
      <c r="D523" s="36"/>
      <c r="E523" s="35"/>
      <c r="F523" s="35"/>
      <c r="G523" s="35"/>
      <c r="H523" s="35"/>
      <c r="I523" s="35"/>
    </row>
    <row r="524" spans="1:9" ht="18">
      <c r="A524" s="36"/>
      <c r="B524" s="48"/>
      <c r="C524" s="36" t="s">
        <v>1590</v>
      </c>
      <c r="D524" s="36"/>
      <c r="E524" s="35"/>
      <c r="F524" s="35"/>
      <c r="G524" s="35"/>
      <c r="H524" s="35"/>
      <c r="I524" s="35"/>
    </row>
    <row r="525" spans="1:9" ht="18">
      <c r="A525" s="36"/>
      <c r="B525" s="48"/>
      <c r="C525" s="36" t="s">
        <v>1590</v>
      </c>
      <c r="D525" s="36"/>
      <c r="E525" s="35"/>
      <c r="F525" s="35"/>
      <c r="G525" s="35"/>
      <c r="H525" s="35"/>
      <c r="I525" s="35"/>
    </row>
    <row r="526" spans="1:9" ht="18">
      <c r="A526" s="36"/>
      <c r="B526" s="48"/>
      <c r="C526" s="36" t="s">
        <v>1590</v>
      </c>
      <c r="D526" s="36"/>
      <c r="E526" s="35"/>
      <c r="F526" s="35"/>
      <c r="G526" s="35"/>
      <c r="H526" s="35"/>
      <c r="I526" s="35"/>
    </row>
    <row r="527" spans="1:9" ht="18">
      <c r="A527" s="36"/>
      <c r="B527" s="48"/>
      <c r="C527" s="36" t="s">
        <v>1590</v>
      </c>
      <c r="D527" s="36"/>
      <c r="E527" s="35"/>
      <c r="F527" s="35"/>
      <c r="G527" s="35"/>
      <c r="H527" s="35"/>
      <c r="I527" s="35"/>
    </row>
    <row r="528" spans="1:9" ht="18">
      <c r="A528" s="36"/>
      <c r="B528" s="48"/>
      <c r="C528" s="36" t="s">
        <v>1590</v>
      </c>
      <c r="D528" s="36"/>
      <c r="E528" s="35"/>
      <c r="F528" s="35"/>
      <c r="G528" s="35"/>
      <c r="H528" s="35"/>
      <c r="I528" s="35"/>
    </row>
    <row r="529" spans="1:9" ht="18">
      <c r="A529" s="36"/>
      <c r="B529" s="48"/>
      <c r="C529" s="36" t="s">
        <v>1590</v>
      </c>
      <c r="D529" s="36"/>
      <c r="E529" s="35"/>
      <c r="F529" s="35"/>
      <c r="G529" s="35"/>
      <c r="H529" s="35"/>
      <c r="I529" s="35"/>
    </row>
    <row r="530" spans="1:9" ht="18">
      <c r="A530" s="36"/>
      <c r="B530" s="48"/>
      <c r="C530" s="36" t="s">
        <v>1590</v>
      </c>
      <c r="D530" s="36"/>
      <c r="E530" s="35"/>
      <c r="F530" s="35"/>
      <c r="G530" s="35"/>
      <c r="H530" s="35"/>
      <c r="I530" s="35"/>
    </row>
    <row r="531" spans="1:9" ht="18">
      <c r="A531" s="36"/>
      <c r="B531" s="48"/>
      <c r="C531" s="36" t="s">
        <v>1590</v>
      </c>
      <c r="D531" s="36"/>
      <c r="E531" s="35"/>
      <c r="F531" s="35"/>
      <c r="G531" s="35"/>
      <c r="H531" s="35"/>
      <c r="I531" s="35"/>
    </row>
    <row r="532" spans="1:9" ht="18">
      <c r="A532" s="36"/>
      <c r="B532" s="48"/>
      <c r="C532" s="36" t="s">
        <v>1590</v>
      </c>
      <c r="D532" s="36"/>
      <c r="E532" s="35"/>
      <c r="F532" s="35"/>
      <c r="G532" s="35"/>
      <c r="H532" s="35"/>
      <c r="I532" s="35"/>
    </row>
    <row r="533" spans="1:9" ht="18">
      <c r="A533" s="36"/>
      <c r="B533" s="48"/>
      <c r="C533" s="36" t="s">
        <v>1590</v>
      </c>
      <c r="D533" s="36"/>
      <c r="E533" s="35"/>
      <c r="F533" s="35"/>
      <c r="G533" s="35"/>
      <c r="H533" s="35"/>
      <c r="I533" s="35"/>
    </row>
    <row r="534" spans="1:9" ht="18">
      <c r="A534" s="36"/>
      <c r="B534" s="48"/>
      <c r="C534" s="36" t="s">
        <v>1590</v>
      </c>
      <c r="D534" s="36"/>
      <c r="E534" s="35"/>
      <c r="F534" s="35"/>
      <c r="G534" s="35"/>
      <c r="H534" s="35"/>
      <c r="I534" s="35"/>
    </row>
    <row r="535" spans="1:9" ht="18">
      <c r="A535" s="36"/>
      <c r="B535" s="48"/>
      <c r="C535" s="36" t="s">
        <v>1590</v>
      </c>
      <c r="D535" s="36"/>
      <c r="E535" s="35"/>
      <c r="F535" s="35"/>
      <c r="G535" s="35"/>
      <c r="H535" s="35"/>
      <c r="I535" s="35"/>
    </row>
    <row r="536" spans="1:9" ht="18">
      <c r="A536" s="36"/>
      <c r="B536" s="48"/>
      <c r="C536" s="36" t="s">
        <v>1590</v>
      </c>
      <c r="D536" s="36"/>
      <c r="E536" s="35"/>
      <c r="F536" s="35"/>
      <c r="G536" s="35"/>
      <c r="H536" s="35"/>
      <c r="I536" s="35"/>
    </row>
    <row r="537" spans="1:9" ht="18">
      <c r="A537" s="36"/>
      <c r="B537" s="48"/>
      <c r="C537" s="36" t="s">
        <v>1590</v>
      </c>
      <c r="D537" s="36"/>
      <c r="E537" s="35"/>
      <c r="F537" s="35"/>
      <c r="G537" s="35"/>
      <c r="H537" s="35"/>
      <c r="I537" s="35"/>
    </row>
    <row r="538" spans="1:9" ht="18">
      <c r="A538" s="36"/>
      <c r="B538" s="48"/>
      <c r="C538" s="36" t="s">
        <v>1590</v>
      </c>
      <c r="D538" s="36"/>
      <c r="E538" s="35"/>
      <c r="F538" s="35"/>
      <c r="G538" s="35"/>
      <c r="H538" s="35"/>
      <c r="I538" s="35"/>
    </row>
    <row r="539" spans="1:9" ht="18">
      <c r="A539" s="36"/>
      <c r="B539" s="48"/>
      <c r="C539" s="36" t="s">
        <v>1590</v>
      </c>
      <c r="D539" s="36"/>
      <c r="E539" s="35"/>
      <c r="F539" s="35"/>
      <c r="G539" s="35"/>
      <c r="H539" s="35"/>
      <c r="I539" s="35"/>
    </row>
    <row r="540" spans="1:9" ht="18">
      <c r="A540" s="36"/>
      <c r="B540" s="48"/>
      <c r="C540" s="36" t="s">
        <v>1590</v>
      </c>
      <c r="D540" s="36"/>
      <c r="E540" s="35"/>
      <c r="F540" s="35"/>
      <c r="G540" s="35"/>
      <c r="H540" s="35"/>
      <c r="I540" s="35"/>
    </row>
    <row r="541" spans="1:9" ht="18">
      <c r="A541" s="36"/>
      <c r="B541" s="48"/>
      <c r="C541" s="36" t="s">
        <v>1590</v>
      </c>
      <c r="D541" s="36"/>
      <c r="E541" s="35"/>
      <c r="F541" s="35"/>
      <c r="G541" s="35"/>
      <c r="H541" s="35"/>
      <c r="I541" s="35"/>
    </row>
    <row r="542" spans="1:9" ht="18">
      <c r="A542" s="36"/>
      <c r="B542" s="48"/>
      <c r="C542" s="36" t="s">
        <v>1590</v>
      </c>
      <c r="D542" s="36"/>
      <c r="E542" s="35"/>
      <c r="F542" s="35"/>
      <c r="G542" s="35"/>
      <c r="H542" s="35"/>
      <c r="I542" s="35"/>
    </row>
    <row r="543" spans="1:9" ht="18">
      <c r="A543" s="36"/>
      <c r="B543" s="48"/>
      <c r="C543" s="36" t="s">
        <v>1590</v>
      </c>
      <c r="D543" s="36"/>
      <c r="E543" s="35"/>
      <c r="F543" s="35"/>
      <c r="G543" s="35"/>
      <c r="H543" s="35"/>
      <c r="I543" s="35"/>
    </row>
    <row r="544" spans="1:9" ht="18">
      <c r="A544" s="36"/>
      <c r="B544" s="48"/>
      <c r="C544" s="36" t="s">
        <v>1590</v>
      </c>
      <c r="D544" s="36"/>
      <c r="E544" s="35"/>
      <c r="F544" s="35"/>
      <c r="G544" s="35"/>
      <c r="H544" s="35"/>
      <c r="I544" s="35"/>
    </row>
    <row r="545" spans="1:9" ht="18">
      <c r="A545" s="36"/>
      <c r="B545" s="48"/>
      <c r="C545" s="36" t="s">
        <v>1590</v>
      </c>
      <c r="D545" s="36"/>
      <c r="E545" s="35"/>
      <c r="F545" s="35"/>
      <c r="G545" s="35"/>
      <c r="H545" s="35"/>
      <c r="I545" s="35"/>
    </row>
    <row r="546" spans="1:9" ht="18">
      <c r="A546" s="36"/>
      <c r="B546" s="48"/>
      <c r="C546" s="36" t="s">
        <v>1590</v>
      </c>
      <c r="D546" s="36"/>
      <c r="E546" s="35"/>
      <c r="F546" s="35"/>
      <c r="G546" s="35"/>
      <c r="H546" s="35"/>
      <c r="I546" s="35"/>
    </row>
    <row r="547" spans="1:9" ht="18">
      <c r="A547" s="36"/>
      <c r="B547" s="48"/>
      <c r="C547" s="36" t="s">
        <v>1590</v>
      </c>
      <c r="D547" s="36"/>
      <c r="E547" s="35"/>
      <c r="F547" s="35"/>
      <c r="G547" s="35"/>
      <c r="H547" s="35"/>
      <c r="I547" s="35"/>
    </row>
    <row r="548" spans="1:9" ht="18">
      <c r="A548" s="36"/>
      <c r="B548" s="48"/>
      <c r="C548" s="36" t="s">
        <v>1590</v>
      </c>
      <c r="D548" s="36"/>
      <c r="E548" s="35"/>
      <c r="F548" s="35"/>
      <c r="G548" s="35"/>
      <c r="H548" s="35"/>
      <c r="I548" s="35"/>
    </row>
    <row r="549" spans="1:9" ht="18">
      <c r="A549" s="36"/>
      <c r="B549" s="48"/>
      <c r="C549" s="36" t="s">
        <v>1590</v>
      </c>
      <c r="D549" s="36"/>
      <c r="E549" s="35"/>
      <c r="F549" s="35"/>
      <c r="G549" s="35"/>
      <c r="H549" s="35"/>
      <c r="I549" s="35"/>
    </row>
    <row r="550" spans="1:9" ht="18">
      <c r="A550" s="36"/>
      <c r="B550" s="48"/>
      <c r="C550" s="36" t="s">
        <v>1590</v>
      </c>
      <c r="D550" s="36"/>
      <c r="E550" s="35"/>
      <c r="F550" s="35"/>
      <c r="G550" s="35"/>
      <c r="H550" s="35"/>
      <c r="I550" s="35"/>
    </row>
    <row r="551" spans="1:9" ht="18">
      <c r="A551" s="36"/>
      <c r="B551" s="48"/>
      <c r="C551" s="36" t="s">
        <v>1590</v>
      </c>
      <c r="D551" s="36"/>
      <c r="E551" s="35"/>
      <c r="F551" s="35"/>
      <c r="G551" s="35"/>
      <c r="H551" s="35"/>
      <c r="I551" s="35"/>
    </row>
    <row r="552" spans="1:9" ht="18">
      <c r="A552" s="36"/>
      <c r="B552" s="48"/>
      <c r="C552" s="36" t="s">
        <v>1590</v>
      </c>
      <c r="D552" s="36"/>
      <c r="E552" s="35"/>
      <c r="F552" s="35"/>
      <c r="G552" s="35"/>
      <c r="H552" s="35"/>
      <c r="I552" s="35"/>
    </row>
    <row r="553" spans="1:9" ht="18">
      <c r="A553" s="36"/>
      <c r="B553" s="48"/>
      <c r="C553" s="36" t="s">
        <v>1590</v>
      </c>
      <c r="D553" s="36"/>
      <c r="E553" s="35"/>
      <c r="F553" s="35"/>
      <c r="G553" s="35"/>
      <c r="H553" s="35"/>
      <c r="I553" s="35"/>
    </row>
    <row r="554" spans="1:9" ht="18">
      <c r="A554" s="36"/>
      <c r="B554" s="48"/>
      <c r="C554" s="36" t="s">
        <v>1590</v>
      </c>
      <c r="D554" s="36"/>
      <c r="E554" s="35"/>
      <c r="F554" s="35"/>
      <c r="G554" s="35"/>
      <c r="H554" s="35"/>
      <c r="I554" s="35"/>
    </row>
    <row r="555" spans="1:9" ht="18">
      <c r="A555" s="36"/>
      <c r="B555" s="48"/>
      <c r="C555" s="36" t="s">
        <v>1590</v>
      </c>
      <c r="D555" s="36"/>
      <c r="E555" s="35"/>
      <c r="F555" s="35"/>
      <c r="G555" s="35"/>
      <c r="H555" s="35"/>
      <c r="I555" s="35"/>
    </row>
    <row r="556" spans="1:9" ht="18">
      <c r="A556" s="36"/>
      <c r="B556" s="48"/>
      <c r="C556" s="36" t="s">
        <v>1590</v>
      </c>
      <c r="D556" s="36"/>
      <c r="E556" s="35"/>
      <c r="F556" s="35"/>
      <c r="G556" s="35"/>
      <c r="H556" s="35"/>
      <c r="I556" s="35"/>
    </row>
    <row r="557" spans="1:9" ht="18">
      <c r="A557" s="36"/>
      <c r="B557" s="48"/>
      <c r="C557" s="36" t="s">
        <v>1590</v>
      </c>
      <c r="D557" s="36"/>
      <c r="E557" s="35"/>
      <c r="F557" s="35"/>
      <c r="G557" s="35"/>
      <c r="H557" s="35"/>
      <c r="I557" s="35"/>
    </row>
    <row r="558" spans="1:9" ht="18">
      <c r="A558" s="36"/>
      <c r="B558" s="48"/>
      <c r="C558" s="36" t="s">
        <v>1590</v>
      </c>
      <c r="D558" s="36"/>
      <c r="E558" s="35"/>
      <c r="F558" s="35"/>
      <c r="G558" s="35"/>
      <c r="H558" s="35"/>
      <c r="I558" s="35"/>
    </row>
    <row r="559" spans="1:9" ht="18">
      <c r="A559" s="36"/>
      <c r="B559" s="48"/>
      <c r="C559" s="36" t="s">
        <v>1590</v>
      </c>
      <c r="D559" s="36"/>
      <c r="E559" s="35"/>
      <c r="F559" s="35"/>
      <c r="G559" s="35"/>
      <c r="H559" s="35"/>
      <c r="I559" s="35"/>
    </row>
    <row r="560" spans="1:9" ht="18">
      <c r="A560" s="36"/>
      <c r="B560" s="48"/>
      <c r="C560" s="36" t="s">
        <v>1590</v>
      </c>
      <c r="D560" s="36"/>
      <c r="E560" s="35"/>
      <c r="F560" s="35"/>
      <c r="G560" s="35"/>
      <c r="H560" s="35"/>
      <c r="I560" s="35"/>
    </row>
    <row r="561" spans="1:9" ht="18">
      <c r="A561" s="36"/>
      <c r="B561" s="48"/>
      <c r="C561" s="36" t="s">
        <v>1590</v>
      </c>
      <c r="D561" s="36"/>
      <c r="E561" s="35"/>
      <c r="F561" s="35"/>
      <c r="G561" s="35"/>
      <c r="H561" s="35"/>
      <c r="I561" s="35"/>
    </row>
    <row r="562" spans="1:9" ht="18">
      <c r="A562" s="36"/>
      <c r="B562" s="48"/>
      <c r="C562" s="36" t="s">
        <v>1590</v>
      </c>
      <c r="D562" s="36"/>
      <c r="E562" s="35"/>
      <c r="F562" s="35"/>
      <c r="G562" s="35"/>
      <c r="H562" s="35"/>
      <c r="I562" s="35"/>
    </row>
    <row r="563" spans="1:9" ht="18">
      <c r="A563" s="36"/>
      <c r="B563" s="48"/>
      <c r="C563" s="36" t="s">
        <v>1590</v>
      </c>
      <c r="D563" s="36"/>
      <c r="E563" s="35"/>
      <c r="F563" s="35"/>
      <c r="G563" s="35"/>
      <c r="H563" s="35"/>
      <c r="I563" s="35"/>
    </row>
    <row r="564" spans="1:9" ht="18">
      <c r="A564" s="36"/>
      <c r="B564" s="48"/>
      <c r="C564" s="36" t="s">
        <v>1590</v>
      </c>
      <c r="D564" s="36"/>
      <c r="E564" s="35"/>
      <c r="F564" s="35"/>
      <c r="G564" s="35"/>
      <c r="H564" s="35"/>
      <c r="I564" s="35"/>
    </row>
    <row r="565" spans="1:9" ht="18">
      <c r="A565" s="36"/>
      <c r="B565" s="48"/>
      <c r="C565" s="36" t="s">
        <v>1590</v>
      </c>
      <c r="D565" s="36"/>
      <c r="E565" s="35"/>
      <c r="F565" s="35"/>
      <c r="G565" s="35"/>
      <c r="H565" s="35"/>
      <c r="I565" s="35"/>
    </row>
    <row r="566" spans="1:9" ht="18">
      <c r="A566" s="36"/>
      <c r="B566" s="48"/>
      <c r="C566" s="36" t="s">
        <v>1590</v>
      </c>
      <c r="D566" s="36"/>
      <c r="E566" s="35"/>
      <c r="F566" s="35"/>
      <c r="G566" s="35"/>
      <c r="H566" s="35"/>
      <c r="I566" s="35"/>
    </row>
    <row r="567" spans="1:9" ht="18">
      <c r="A567" s="36"/>
      <c r="B567" s="48"/>
      <c r="C567" s="36" t="s">
        <v>1590</v>
      </c>
      <c r="D567" s="36"/>
      <c r="E567" s="35"/>
      <c r="F567" s="35"/>
      <c r="G567" s="35"/>
      <c r="H567" s="35"/>
      <c r="I567" s="35"/>
    </row>
    <row r="568" spans="1:9" ht="18">
      <c r="A568" s="36"/>
      <c r="B568" s="48"/>
      <c r="C568" s="36" t="s">
        <v>1590</v>
      </c>
      <c r="D568" s="36"/>
      <c r="E568" s="35"/>
      <c r="F568" s="35"/>
      <c r="G568" s="35"/>
      <c r="H568" s="35"/>
      <c r="I568" s="35"/>
    </row>
    <row r="569" spans="1:9" ht="18">
      <c r="A569" s="36"/>
      <c r="B569" s="48"/>
      <c r="C569" s="36" t="s">
        <v>1590</v>
      </c>
      <c r="D569" s="36"/>
      <c r="E569" s="35"/>
      <c r="F569" s="35"/>
      <c r="G569" s="35"/>
      <c r="H569" s="35"/>
      <c r="I569" s="35"/>
    </row>
    <row r="570" spans="1:9" ht="18">
      <c r="A570" s="36"/>
      <c r="B570" s="48"/>
      <c r="C570" s="36" t="s">
        <v>1590</v>
      </c>
      <c r="D570" s="36"/>
      <c r="E570" s="35"/>
      <c r="F570" s="35"/>
      <c r="G570" s="35"/>
      <c r="H570" s="35"/>
      <c r="I570" s="35"/>
    </row>
    <row r="571" spans="1:9" ht="18">
      <c r="A571" s="36"/>
      <c r="B571" s="48"/>
      <c r="C571" s="36" t="s">
        <v>1590</v>
      </c>
      <c r="D571" s="36"/>
      <c r="E571" s="35"/>
      <c r="F571" s="35"/>
      <c r="G571" s="35"/>
      <c r="H571" s="35"/>
      <c r="I571" s="35"/>
    </row>
    <row r="572" spans="1:9" ht="18">
      <c r="A572" s="36"/>
      <c r="B572" s="48"/>
      <c r="C572" s="36" t="s">
        <v>1590</v>
      </c>
      <c r="D572" s="36"/>
      <c r="E572" s="35"/>
      <c r="F572" s="35"/>
      <c r="G572" s="35"/>
      <c r="H572" s="35"/>
      <c r="I572" s="35"/>
    </row>
    <row r="573" spans="1:9" ht="18">
      <c r="A573" s="36"/>
      <c r="B573" s="48"/>
      <c r="C573" s="36" t="s">
        <v>1590</v>
      </c>
      <c r="D573" s="36"/>
      <c r="E573" s="35"/>
      <c r="F573" s="35"/>
      <c r="G573" s="35"/>
      <c r="H573" s="35"/>
      <c r="I573" s="35"/>
    </row>
    <row r="574" spans="1:9" ht="18">
      <c r="A574" s="36"/>
      <c r="B574" s="48"/>
      <c r="C574" s="36" t="s">
        <v>1590</v>
      </c>
      <c r="D574" s="36"/>
      <c r="E574" s="35"/>
      <c r="F574" s="35"/>
      <c r="G574" s="35"/>
      <c r="H574" s="35"/>
      <c r="I574" s="35"/>
    </row>
    <row r="575" spans="1:9" ht="18">
      <c r="A575" s="36"/>
      <c r="B575" s="48"/>
      <c r="C575" s="36" t="s">
        <v>1590</v>
      </c>
      <c r="D575" s="36"/>
      <c r="E575" s="35"/>
      <c r="F575" s="35"/>
      <c r="G575" s="35"/>
      <c r="H575" s="35"/>
      <c r="I575" s="35"/>
    </row>
    <row r="576" spans="1:9" ht="18">
      <c r="A576" s="36"/>
      <c r="B576" s="48"/>
      <c r="C576" s="36" t="s">
        <v>1590</v>
      </c>
      <c r="D576" s="36"/>
      <c r="E576" s="35"/>
      <c r="F576" s="35"/>
      <c r="G576" s="35"/>
      <c r="H576" s="35"/>
      <c r="I576" s="35"/>
    </row>
    <row r="577" spans="1:9" ht="18">
      <c r="A577" s="36"/>
      <c r="B577" s="48"/>
      <c r="C577" s="36" t="s">
        <v>1590</v>
      </c>
      <c r="D577" s="36"/>
      <c r="E577" s="35"/>
      <c r="F577" s="35"/>
      <c r="G577" s="35"/>
      <c r="H577" s="35"/>
      <c r="I577" s="35"/>
    </row>
    <row r="578" spans="1:9" ht="18">
      <c r="A578" s="36"/>
      <c r="B578" s="48"/>
      <c r="C578" s="36" t="s">
        <v>1590</v>
      </c>
      <c r="D578" s="36"/>
      <c r="E578" s="35"/>
      <c r="F578" s="35"/>
      <c r="G578" s="35"/>
      <c r="H578" s="35"/>
      <c r="I578" s="35"/>
    </row>
    <row r="579" spans="1:9" ht="18">
      <c r="A579" s="36"/>
      <c r="B579" s="48"/>
      <c r="C579" s="36" t="s">
        <v>1590</v>
      </c>
      <c r="D579" s="36"/>
      <c r="E579" s="35"/>
      <c r="F579" s="35"/>
      <c r="G579" s="35"/>
      <c r="H579" s="35"/>
      <c r="I579" s="35"/>
    </row>
    <row r="580" spans="1:9" ht="18">
      <c r="A580" s="36"/>
      <c r="B580" s="48"/>
      <c r="C580" s="36" t="s">
        <v>1590</v>
      </c>
      <c r="D580" s="36"/>
      <c r="E580" s="35"/>
      <c r="F580" s="35"/>
      <c r="G580" s="35"/>
      <c r="H580" s="35"/>
      <c r="I580" s="35"/>
    </row>
    <row r="581" spans="1:9" ht="18">
      <c r="A581" s="36"/>
      <c r="B581" s="48"/>
      <c r="C581" s="36" t="s">
        <v>1590</v>
      </c>
      <c r="D581" s="36"/>
      <c r="E581" s="35"/>
      <c r="F581" s="35"/>
      <c r="G581" s="35"/>
      <c r="H581" s="35"/>
      <c r="I581" s="35"/>
    </row>
    <row r="582" spans="1:9" ht="18">
      <c r="A582" s="36"/>
      <c r="B582" s="48"/>
      <c r="C582" s="36" t="s">
        <v>1590</v>
      </c>
      <c r="D582" s="36"/>
      <c r="E582" s="35"/>
      <c r="F582" s="35"/>
      <c r="G582" s="35"/>
      <c r="H582" s="35"/>
      <c r="I582" s="35"/>
    </row>
    <row r="583" spans="1:9" ht="18">
      <c r="A583" s="36"/>
      <c r="B583" s="48"/>
      <c r="C583" s="36" t="s">
        <v>1590</v>
      </c>
      <c r="D583" s="36"/>
      <c r="E583" s="35"/>
      <c r="F583" s="35"/>
      <c r="G583" s="35"/>
      <c r="H583" s="35"/>
      <c r="I583" s="35"/>
    </row>
    <row r="584" spans="1:9" ht="18">
      <c r="A584" s="36"/>
      <c r="B584" s="48"/>
      <c r="C584" s="36" t="s">
        <v>1590</v>
      </c>
      <c r="D584" s="36"/>
      <c r="E584" s="35"/>
      <c r="F584" s="35"/>
      <c r="G584" s="35"/>
      <c r="H584" s="35"/>
      <c r="I584" s="35"/>
    </row>
    <row r="585" spans="1:9" ht="18">
      <c r="A585" s="36"/>
      <c r="B585" s="48"/>
      <c r="C585" s="36" t="s">
        <v>1590</v>
      </c>
      <c r="D585" s="36"/>
      <c r="E585" s="35"/>
      <c r="F585" s="35"/>
      <c r="G585" s="35"/>
      <c r="H585" s="35"/>
      <c r="I585" s="35"/>
    </row>
    <row r="586" spans="1:9" ht="18">
      <c r="A586" s="36"/>
      <c r="B586" s="48"/>
      <c r="C586" s="36" t="s">
        <v>1590</v>
      </c>
      <c r="D586" s="36"/>
      <c r="E586" s="35"/>
      <c r="F586" s="35"/>
      <c r="G586" s="35"/>
      <c r="H586" s="35"/>
      <c r="I586" s="35"/>
    </row>
    <row r="587" spans="1:9" ht="18">
      <c r="A587" s="36"/>
      <c r="B587" s="48"/>
      <c r="C587" s="36" t="s">
        <v>1590</v>
      </c>
      <c r="D587" s="36"/>
      <c r="E587" s="35"/>
      <c r="F587" s="35"/>
      <c r="G587" s="35"/>
      <c r="H587" s="35"/>
      <c r="I587" s="35"/>
    </row>
    <row r="588" spans="1:9" ht="18">
      <c r="A588" s="36"/>
      <c r="B588" s="48"/>
      <c r="C588" s="36" t="s">
        <v>1590</v>
      </c>
      <c r="D588" s="36"/>
      <c r="E588" s="35"/>
      <c r="F588" s="35"/>
      <c r="G588" s="35"/>
      <c r="H588" s="35"/>
      <c r="I588" s="35"/>
    </row>
    <row r="589" spans="1:9" ht="18">
      <c r="A589" s="36"/>
      <c r="B589" s="48"/>
      <c r="C589" s="36" t="s">
        <v>1590</v>
      </c>
      <c r="D589" s="36"/>
      <c r="E589" s="35"/>
      <c r="F589" s="35"/>
      <c r="G589" s="35"/>
      <c r="H589" s="35"/>
      <c r="I589" s="35"/>
    </row>
    <row r="590" spans="1:9" ht="18">
      <c r="A590" s="36"/>
      <c r="B590" s="48"/>
      <c r="C590" s="36" t="s">
        <v>1590</v>
      </c>
      <c r="D590" s="36"/>
      <c r="E590" s="35"/>
      <c r="F590" s="35"/>
      <c r="G590" s="35"/>
      <c r="H590" s="35"/>
      <c r="I590" s="35"/>
    </row>
    <row r="591" spans="1:9" ht="18">
      <c r="A591" s="36"/>
      <c r="B591" s="48"/>
      <c r="C591" s="36" t="s">
        <v>1590</v>
      </c>
      <c r="D591" s="36"/>
      <c r="E591" s="35"/>
      <c r="F591" s="35"/>
      <c r="G591" s="35"/>
      <c r="H591" s="35"/>
      <c r="I591" s="35"/>
    </row>
    <row r="592" spans="1:9" ht="18">
      <c r="A592" s="36"/>
      <c r="B592" s="48"/>
      <c r="C592" s="36" t="s">
        <v>1590</v>
      </c>
      <c r="D592" s="36"/>
      <c r="E592" s="35"/>
      <c r="F592" s="35"/>
      <c r="G592" s="35"/>
      <c r="H592" s="35"/>
      <c r="I592" s="35"/>
    </row>
    <row r="593" spans="1:9" ht="18">
      <c r="A593" s="36"/>
      <c r="B593" s="48"/>
      <c r="C593" s="36" t="s">
        <v>1590</v>
      </c>
      <c r="D593" s="36"/>
      <c r="E593" s="35"/>
      <c r="F593" s="35"/>
      <c r="G593" s="35"/>
      <c r="H593" s="35"/>
      <c r="I593" s="35"/>
    </row>
    <row r="594" spans="1:9" ht="18">
      <c r="A594" s="36"/>
      <c r="B594" s="48"/>
      <c r="C594" s="36" t="s">
        <v>1590</v>
      </c>
      <c r="D594" s="36"/>
      <c r="E594" s="35"/>
      <c r="F594" s="35"/>
      <c r="G594" s="35"/>
      <c r="H594" s="35"/>
      <c r="I594" s="35"/>
    </row>
    <row r="595" spans="1:9" ht="18">
      <c r="A595" s="36"/>
      <c r="B595" s="48"/>
      <c r="C595" s="36" t="s">
        <v>1590</v>
      </c>
      <c r="D595" s="36"/>
      <c r="E595" s="35"/>
      <c r="F595" s="35"/>
      <c r="G595" s="35"/>
      <c r="H595" s="35"/>
      <c r="I595" s="35"/>
    </row>
    <row r="596" spans="1:9" ht="18">
      <c r="A596" s="36"/>
      <c r="B596" s="48"/>
      <c r="C596" s="36" t="s">
        <v>1590</v>
      </c>
      <c r="D596" s="36"/>
      <c r="E596" s="35"/>
      <c r="F596" s="35"/>
      <c r="G596" s="35"/>
      <c r="H596" s="35"/>
      <c r="I596" s="35"/>
    </row>
    <row r="597" spans="1:9" ht="18">
      <c r="A597" s="36"/>
      <c r="B597" s="48"/>
      <c r="C597" s="36" t="s">
        <v>1590</v>
      </c>
      <c r="D597" s="36"/>
      <c r="E597" s="35"/>
      <c r="F597" s="35"/>
      <c r="G597" s="35"/>
      <c r="H597" s="35"/>
      <c r="I597" s="35"/>
    </row>
    <row r="598" spans="1:9" ht="18">
      <c r="A598" s="36"/>
      <c r="B598" s="48"/>
      <c r="C598" s="36" t="s">
        <v>1590</v>
      </c>
      <c r="D598" s="36"/>
      <c r="E598" s="35"/>
      <c r="F598" s="35"/>
      <c r="G598" s="35"/>
      <c r="H598" s="35"/>
      <c r="I598" s="35"/>
    </row>
    <row r="599" spans="1:9" ht="18">
      <c r="A599" s="36"/>
      <c r="B599" s="48"/>
      <c r="C599" s="36" t="s">
        <v>1590</v>
      </c>
      <c r="D599" s="36"/>
      <c r="E599" s="35"/>
      <c r="F599" s="35"/>
      <c r="G599" s="35"/>
      <c r="H599" s="35"/>
      <c r="I599" s="35"/>
    </row>
    <row r="600" spans="1:9" ht="18">
      <c r="A600" s="36"/>
      <c r="B600" s="48"/>
      <c r="C600" s="36" t="s">
        <v>1590</v>
      </c>
      <c r="D600" s="36"/>
      <c r="E600" s="35"/>
      <c r="F600" s="35"/>
      <c r="G600" s="35"/>
      <c r="H600" s="35"/>
      <c r="I600" s="35"/>
    </row>
    <row r="601" spans="1:9" ht="18">
      <c r="A601" s="36"/>
      <c r="B601" s="48"/>
      <c r="C601" s="36" t="s">
        <v>1590</v>
      </c>
      <c r="D601" s="36"/>
      <c r="E601" s="35"/>
      <c r="F601" s="35"/>
      <c r="G601" s="35"/>
      <c r="H601" s="35"/>
      <c r="I601" s="35"/>
    </row>
    <row r="602" spans="1:9" ht="18">
      <c r="A602" s="36"/>
      <c r="B602" s="48"/>
      <c r="C602" s="36" t="s">
        <v>1590</v>
      </c>
      <c r="D602" s="36"/>
      <c r="E602" s="35"/>
      <c r="F602" s="35"/>
      <c r="G602" s="35"/>
      <c r="H602" s="35"/>
      <c r="I602" s="35"/>
    </row>
    <row r="603" spans="1:9" ht="18">
      <c r="A603" s="36"/>
      <c r="B603" s="48"/>
      <c r="C603" s="36" t="s">
        <v>1590</v>
      </c>
      <c r="D603" s="36"/>
      <c r="E603" s="35"/>
      <c r="F603" s="35"/>
      <c r="G603" s="35"/>
      <c r="H603" s="35"/>
      <c r="I603" s="35"/>
    </row>
    <row r="604" spans="1:9" ht="18">
      <c r="A604" s="36"/>
      <c r="B604" s="48"/>
      <c r="C604" s="36" t="s">
        <v>1590</v>
      </c>
      <c r="D604" s="36"/>
      <c r="E604" s="35"/>
      <c r="F604" s="35"/>
      <c r="G604" s="35"/>
      <c r="H604" s="35"/>
      <c r="I604" s="35"/>
    </row>
    <row r="605" spans="1:9" ht="18">
      <c r="A605" s="36"/>
      <c r="B605" s="48"/>
      <c r="C605" s="36" t="s">
        <v>1590</v>
      </c>
      <c r="D605" s="36"/>
      <c r="E605" s="35"/>
      <c r="F605" s="35"/>
      <c r="G605" s="35"/>
      <c r="H605" s="35"/>
      <c r="I605" s="35"/>
    </row>
    <row r="606" spans="1:9" ht="18">
      <c r="A606" s="36"/>
      <c r="B606" s="48"/>
      <c r="C606" s="36" t="s">
        <v>1590</v>
      </c>
      <c r="D606" s="36"/>
      <c r="E606" s="35"/>
      <c r="F606" s="35"/>
      <c r="G606" s="35"/>
      <c r="H606" s="35"/>
      <c r="I606" s="35"/>
    </row>
    <row r="607" spans="1:9" ht="18">
      <c r="A607" s="36"/>
      <c r="B607" s="48"/>
      <c r="C607" s="36" t="s">
        <v>1590</v>
      </c>
      <c r="D607" s="36"/>
      <c r="E607" s="35"/>
      <c r="F607" s="35"/>
      <c r="G607" s="35"/>
      <c r="H607" s="35"/>
      <c r="I607" s="35"/>
    </row>
    <row r="608" spans="1:9" ht="18">
      <c r="A608" s="36"/>
      <c r="B608" s="48"/>
      <c r="C608" s="36" t="s">
        <v>1590</v>
      </c>
      <c r="D608" s="36"/>
      <c r="E608" s="35"/>
      <c r="F608" s="35"/>
      <c r="G608" s="35"/>
      <c r="H608" s="35"/>
      <c r="I608" s="35"/>
    </row>
    <row r="609" spans="1:9" ht="18">
      <c r="A609" s="36"/>
      <c r="B609" s="48"/>
      <c r="C609" s="36" t="s">
        <v>1590</v>
      </c>
      <c r="D609" s="36"/>
      <c r="E609" s="35"/>
      <c r="F609" s="35"/>
      <c r="G609" s="35"/>
      <c r="H609" s="35"/>
      <c r="I609" s="35"/>
    </row>
    <row r="610" spans="1:9" ht="18">
      <c r="A610" s="36"/>
      <c r="B610" s="48"/>
      <c r="C610" s="36" t="s">
        <v>1590</v>
      </c>
      <c r="D610" s="36"/>
      <c r="E610" s="35"/>
      <c r="F610" s="35"/>
      <c r="G610" s="35"/>
      <c r="H610" s="35"/>
      <c r="I610" s="35"/>
    </row>
    <row r="611" spans="1:9" ht="18">
      <c r="A611" s="36"/>
      <c r="B611" s="48"/>
      <c r="C611" s="36" t="s">
        <v>1590</v>
      </c>
      <c r="D611" s="36"/>
      <c r="E611" s="35"/>
      <c r="F611" s="35"/>
      <c r="G611" s="35"/>
      <c r="H611" s="35"/>
      <c r="I611" s="35"/>
    </row>
    <row r="612" spans="1:9" ht="18">
      <c r="A612" s="36"/>
      <c r="B612" s="48"/>
      <c r="C612" s="36" t="s">
        <v>1590</v>
      </c>
      <c r="D612" s="36"/>
      <c r="E612" s="35"/>
      <c r="F612" s="35"/>
      <c r="G612" s="35"/>
      <c r="H612" s="35"/>
      <c r="I612" s="35"/>
    </row>
    <row r="613" spans="1:9" ht="18">
      <c r="A613" s="36"/>
      <c r="B613" s="48"/>
      <c r="C613" s="36" t="s">
        <v>1590</v>
      </c>
      <c r="D613" s="36"/>
      <c r="E613" s="35"/>
      <c r="F613" s="35"/>
      <c r="G613" s="35"/>
      <c r="H613" s="35"/>
      <c r="I613" s="35"/>
    </row>
    <row r="614" spans="1:9" ht="18">
      <c r="A614" s="36"/>
      <c r="B614" s="48"/>
      <c r="C614" s="36" t="s">
        <v>1590</v>
      </c>
      <c r="D614" s="36"/>
      <c r="E614" s="35"/>
      <c r="F614" s="35"/>
      <c r="G614" s="35"/>
      <c r="H614" s="35"/>
      <c r="I614" s="35"/>
    </row>
    <row r="615" spans="1:9" ht="18">
      <c r="A615" s="36"/>
      <c r="B615" s="48"/>
      <c r="C615" s="36" t="s">
        <v>1590</v>
      </c>
      <c r="D615" s="36"/>
      <c r="E615" s="35"/>
      <c r="F615" s="35"/>
      <c r="G615" s="35"/>
      <c r="H615" s="35"/>
      <c r="I615" s="35"/>
    </row>
    <row r="616" spans="1:9" ht="18">
      <c r="A616" s="36"/>
      <c r="B616" s="48"/>
      <c r="C616" s="36" t="s">
        <v>1590</v>
      </c>
      <c r="D616" s="36"/>
      <c r="E616" s="35"/>
      <c r="F616" s="35"/>
      <c r="G616" s="35"/>
      <c r="H616" s="35"/>
      <c r="I616" s="35"/>
    </row>
    <row r="617" spans="1:9" ht="18">
      <c r="A617" s="36"/>
      <c r="B617" s="48"/>
      <c r="C617" s="36" t="s">
        <v>1590</v>
      </c>
      <c r="D617" s="36"/>
      <c r="E617" s="35"/>
      <c r="F617" s="35"/>
      <c r="G617" s="35"/>
      <c r="H617" s="35"/>
      <c r="I617" s="35"/>
    </row>
    <row r="618" spans="1:9" ht="18">
      <c r="A618" s="36"/>
      <c r="B618" s="48"/>
      <c r="C618" s="36" t="s">
        <v>1590</v>
      </c>
      <c r="D618" s="36"/>
      <c r="E618" s="35"/>
      <c r="F618" s="35"/>
      <c r="G618" s="35"/>
      <c r="H618" s="35"/>
      <c r="I618" s="35"/>
    </row>
    <row r="619" spans="1:9" ht="18">
      <c r="A619" s="36"/>
      <c r="B619" s="48"/>
      <c r="C619" s="36" t="s">
        <v>1590</v>
      </c>
      <c r="D619" s="36"/>
      <c r="E619" s="35"/>
      <c r="F619" s="35"/>
      <c r="G619" s="35"/>
      <c r="H619" s="35"/>
      <c r="I619" s="35"/>
    </row>
    <row r="620" spans="1:9" ht="18">
      <c r="A620" s="36"/>
      <c r="B620" s="48"/>
      <c r="C620" s="36" t="s">
        <v>1590</v>
      </c>
      <c r="D620" s="36"/>
      <c r="E620" s="35"/>
      <c r="F620" s="35"/>
      <c r="G620" s="35"/>
      <c r="H620" s="35"/>
      <c r="I620" s="35"/>
    </row>
    <row r="621" spans="1:9" ht="18">
      <c r="A621" s="36"/>
      <c r="B621" s="48"/>
      <c r="C621" s="36" t="s">
        <v>1590</v>
      </c>
      <c r="D621" s="36"/>
      <c r="E621" s="35"/>
      <c r="F621" s="35"/>
      <c r="G621" s="35"/>
      <c r="H621" s="35"/>
      <c r="I621" s="35"/>
    </row>
    <row r="622" spans="1:9" ht="18">
      <c r="A622" s="36"/>
      <c r="B622" s="48"/>
      <c r="C622" s="36" t="s">
        <v>1590</v>
      </c>
      <c r="D622" s="36"/>
      <c r="E622" s="35"/>
      <c r="F622" s="35"/>
      <c r="G622" s="35"/>
      <c r="H622" s="35"/>
      <c r="I622" s="35"/>
    </row>
    <row r="623" spans="1:9" ht="18">
      <c r="A623" s="36"/>
      <c r="B623" s="48"/>
      <c r="C623" s="36" t="s">
        <v>1590</v>
      </c>
      <c r="D623" s="36"/>
      <c r="E623" s="35"/>
      <c r="F623" s="35"/>
      <c r="G623" s="35"/>
      <c r="H623" s="35"/>
      <c r="I623" s="35"/>
    </row>
    <row r="624" spans="1:9" ht="18">
      <c r="A624" s="36"/>
      <c r="B624" s="48"/>
      <c r="C624" s="36" t="s">
        <v>1590</v>
      </c>
      <c r="D624" s="36"/>
      <c r="E624" s="35"/>
      <c r="F624" s="35"/>
      <c r="G624" s="35"/>
      <c r="H624" s="35"/>
      <c r="I624" s="35"/>
    </row>
    <row r="625" spans="1:9" ht="18">
      <c r="A625" s="36"/>
      <c r="B625" s="48"/>
      <c r="C625" s="36" t="s">
        <v>1590</v>
      </c>
      <c r="D625" s="36"/>
      <c r="E625" s="35"/>
      <c r="F625" s="35"/>
      <c r="G625" s="35"/>
      <c r="H625" s="35"/>
      <c r="I625" s="35"/>
    </row>
    <row r="626" spans="1:9" ht="18">
      <c r="A626" s="36"/>
      <c r="B626" s="48"/>
      <c r="C626" s="36" t="s">
        <v>1590</v>
      </c>
      <c r="D626" s="36"/>
      <c r="E626" s="35"/>
      <c r="F626" s="35"/>
      <c r="G626" s="35"/>
      <c r="H626" s="35"/>
      <c r="I626" s="35"/>
    </row>
    <row r="627" spans="1:9" ht="18">
      <c r="A627" s="36"/>
      <c r="B627" s="48"/>
      <c r="C627" s="36" t="s">
        <v>1590</v>
      </c>
      <c r="D627" s="36"/>
      <c r="E627" s="35"/>
      <c r="F627" s="35"/>
      <c r="G627" s="35"/>
      <c r="H627" s="35"/>
      <c r="I627" s="35"/>
    </row>
    <row r="628" spans="1:9" ht="18">
      <c r="A628" s="36"/>
      <c r="B628" s="48"/>
      <c r="C628" s="36" t="s">
        <v>1590</v>
      </c>
      <c r="D628" s="36"/>
      <c r="E628" s="35"/>
      <c r="F628" s="35"/>
      <c r="G628" s="35"/>
      <c r="H628" s="35"/>
      <c r="I628" s="35"/>
    </row>
    <row r="629" spans="1:9" ht="18">
      <c r="A629" s="36"/>
      <c r="B629" s="48"/>
      <c r="C629" s="36" t="s">
        <v>1590</v>
      </c>
      <c r="D629" s="36"/>
      <c r="E629" s="35"/>
      <c r="F629" s="35"/>
      <c r="G629" s="35"/>
      <c r="H629" s="35"/>
      <c r="I629" s="35"/>
    </row>
    <row r="630" spans="1:9" ht="18">
      <c r="A630" s="36"/>
      <c r="B630" s="48"/>
      <c r="C630" s="36" t="s">
        <v>1590</v>
      </c>
      <c r="D630" s="36"/>
      <c r="E630" s="35"/>
      <c r="F630" s="35"/>
      <c r="G630" s="35"/>
      <c r="H630" s="35"/>
      <c r="I630" s="35"/>
    </row>
    <row r="631" spans="1:9" ht="18">
      <c r="A631" s="36"/>
      <c r="B631" s="48"/>
      <c r="C631" s="36" t="s">
        <v>1590</v>
      </c>
      <c r="D631" s="36"/>
      <c r="E631" s="35"/>
      <c r="F631" s="35"/>
      <c r="G631" s="35"/>
      <c r="H631" s="35"/>
      <c r="I631" s="35"/>
    </row>
    <row r="632" spans="1:9" ht="18">
      <c r="A632" s="36"/>
      <c r="B632" s="48"/>
      <c r="C632" s="36" t="s">
        <v>1590</v>
      </c>
      <c r="D632" s="36"/>
      <c r="E632" s="35"/>
      <c r="F632" s="35"/>
      <c r="G632" s="35"/>
      <c r="H632" s="35"/>
      <c r="I632" s="35"/>
    </row>
    <row r="633" spans="1:9" ht="18">
      <c r="A633" s="36"/>
      <c r="B633" s="48"/>
      <c r="C633" s="36" t="s">
        <v>1590</v>
      </c>
      <c r="D633" s="36"/>
      <c r="E633" s="35"/>
      <c r="F633" s="35"/>
      <c r="G633" s="35"/>
      <c r="H633" s="35"/>
      <c r="I633" s="35"/>
    </row>
    <row r="634" spans="1:9" ht="18">
      <c r="A634" s="36"/>
      <c r="B634" s="48"/>
      <c r="C634" s="36" t="s">
        <v>1590</v>
      </c>
      <c r="D634" s="36"/>
      <c r="E634" s="35"/>
      <c r="F634" s="35"/>
      <c r="G634" s="35"/>
      <c r="H634" s="35"/>
      <c r="I634" s="35"/>
    </row>
    <row r="635" spans="1:9" ht="18">
      <c r="A635" s="36"/>
      <c r="B635" s="48"/>
      <c r="C635" s="36" t="s">
        <v>1590</v>
      </c>
      <c r="D635" s="36"/>
      <c r="E635" s="35"/>
      <c r="F635" s="35"/>
      <c r="G635" s="35"/>
      <c r="H635" s="35"/>
      <c r="I635" s="35"/>
    </row>
    <row r="636" spans="1:9" ht="18">
      <c r="A636" s="36"/>
      <c r="B636" s="48"/>
      <c r="C636" s="36" t="s">
        <v>1590</v>
      </c>
      <c r="D636" s="36"/>
      <c r="E636" s="35"/>
      <c r="F636" s="35"/>
      <c r="G636" s="35"/>
      <c r="H636" s="35"/>
      <c r="I636" s="35"/>
    </row>
    <row r="637" spans="1:9" ht="18">
      <c r="A637" s="36"/>
      <c r="B637" s="48"/>
      <c r="C637" s="36" t="s">
        <v>1590</v>
      </c>
      <c r="D637" s="36"/>
      <c r="E637" s="35"/>
      <c r="F637" s="35"/>
      <c r="G637" s="35"/>
      <c r="H637" s="35"/>
      <c r="I637" s="35"/>
    </row>
    <row r="638" spans="1:9" ht="18">
      <c r="A638" s="36"/>
      <c r="B638" s="48"/>
      <c r="C638" s="36" t="s">
        <v>1590</v>
      </c>
      <c r="D638" s="36"/>
      <c r="E638" s="35"/>
      <c r="F638" s="35"/>
      <c r="G638" s="35"/>
      <c r="H638" s="35"/>
      <c r="I638" s="35"/>
    </row>
    <row r="639" spans="1:9" ht="18">
      <c r="A639" s="36"/>
      <c r="B639" s="48"/>
      <c r="C639" s="36" t="s">
        <v>1590</v>
      </c>
      <c r="D639" s="36"/>
      <c r="E639" s="35"/>
      <c r="F639" s="35"/>
      <c r="G639" s="35"/>
      <c r="H639" s="35"/>
      <c r="I639" s="35"/>
    </row>
    <row r="640" spans="1:9" ht="18">
      <c r="A640" s="36"/>
      <c r="B640" s="48"/>
      <c r="C640" s="36" t="s">
        <v>1590</v>
      </c>
      <c r="D640" s="36"/>
      <c r="E640" s="35"/>
      <c r="F640" s="35"/>
      <c r="G640" s="35"/>
      <c r="H640" s="35"/>
      <c r="I640" s="35"/>
    </row>
    <row r="641" spans="1:9" ht="18">
      <c r="A641" s="36"/>
      <c r="B641" s="48"/>
      <c r="C641" s="36" t="s">
        <v>1590</v>
      </c>
      <c r="D641" s="36"/>
      <c r="E641" s="35"/>
      <c r="F641" s="35"/>
      <c r="G641" s="35"/>
      <c r="H641" s="35"/>
      <c r="I641" s="35"/>
    </row>
    <row r="642" spans="1:9" ht="18">
      <c r="A642" s="36"/>
      <c r="B642" s="48"/>
      <c r="C642" s="36" t="s">
        <v>1590</v>
      </c>
      <c r="D642" s="36"/>
      <c r="E642" s="35"/>
      <c r="F642" s="35"/>
      <c r="G642" s="35"/>
      <c r="H642" s="35"/>
      <c r="I642" s="35"/>
    </row>
    <row r="643" spans="1:9" ht="18">
      <c r="A643" s="36"/>
      <c r="B643" s="48"/>
      <c r="C643" s="36" t="s">
        <v>1590</v>
      </c>
      <c r="D643" s="36"/>
      <c r="E643" s="35"/>
      <c r="F643" s="35"/>
      <c r="G643" s="35"/>
      <c r="H643" s="35"/>
      <c r="I643" s="35"/>
    </row>
    <row r="644" spans="1:9" ht="18">
      <c r="A644" s="36"/>
      <c r="B644" s="48"/>
      <c r="C644" s="36" t="s">
        <v>1590</v>
      </c>
      <c r="D644" s="36"/>
      <c r="E644" s="35"/>
      <c r="F644" s="35"/>
      <c r="G644" s="35"/>
      <c r="H644" s="35"/>
      <c r="I644" s="35"/>
    </row>
    <row r="645" spans="1:9" ht="18">
      <c r="A645" s="36"/>
      <c r="B645" s="48"/>
      <c r="C645" s="36" t="s">
        <v>1590</v>
      </c>
      <c r="D645" s="36"/>
      <c r="E645" s="35"/>
      <c r="F645" s="35"/>
      <c r="G645" s="35"/>
      <c r="H645" s="35"/>
      <c r="I645" s="35"/>
    </row>
    <row r="646" spans="1:9" ht="18">
      <c r="A646" s="36"/>
      <c r="B646" s="48"/>
      <c r="C646" s="36" t="s">
        <v>1590</v>
      </c>
      <c r="D646" s="36"/>
      <c r="E646" s="35"/>
      <c r="F646" s="35"/>
      <c r="G646" s="35"/>
      <c r="H646" s="35"/>
      <c r="I646" s="35"/>
    </row>
    <row r="647" spans="1:9" ht="18">
      <c r="A647" s="36"/>
      <c r="B647" s="48"/>
      <c r="C647" s="36" t="s">
        <v>1590</v>
      </c>
      <c r="D647" s="36"/>
      <c r="E647" s="35"/>
      <c r="F647" s="35"/>
      <c r="G647" s="35"/>
      <c r="H647" s="35"/>
      <c r="I647" s="35"/>
    </row>
    <row r="648" spans="1:9" ht="18">
      <c r="A648" s="36"/>
      <c r="B648" s="48"/>
      <c r="C648" s="36" t="s">
        <v>1590</v>
      </c>
      <c r="D648" s="36"/>
      <c r="E648" s="35"/>
      <c r="F648" s="35"/>
      <c r="G648" s="35"/>
      <c r="H648" s="35"/>
      <c r="I648" s="35"/>
    </row>
    <row r="649" spans="1:9" ht="18">
      <c r="A649" s="36"/>
      <c r="B649" s="48"/>
      <c r="C649" s="36" t="s">
        <v>1590</v>
      </c>
      <c r="D649" s="36"/>
      <c r="E649" s="35"/>
      <c r="F649" s="35"/>
      <c r="G649" s="35"/>
      <c r="H649" s="35"/>
      <c r="I649" s="35"/>
    </row>
    <row r="650" spans="1:9" ht="18">
      <c r="A650" s="36"/>
      <c r="B650" s="48"/>
      <c r="C650" s="36" t="s">
        <v>1590</v>
      </c>
      <c r="D650" s="36"/>
      <c r="E650" s="35"/>
      <c r="F650" s="35"/>
      <c r="G650" s="35"/>
      <c r="H650" s="35"/>
      <c r="I650" s="35"/>
    </row>
    <row r="651" spans="1:9" ht="18">
      <c r="A651" s="36"/>
      <c r="B651" s="48"/>
      <c r="C651" s="36" t="s">
        <v>1590</v>
      </c>
      <c r="D651" s="36"/>
      <c r="E651" s="35"/>
      <c r="F651" s="35"/>
      <c r="G651" s="35"/>
      <c r="H651" s="35"/>
      <c r="I651" s="35"/>
    </row>
    <row r="652" spans="1:9" ht="18">
      <c r="A652" s="36"/>
      <c r="B652" s="48"/>
      <c r="C652" s="36" t="s">
        <v>1590</v>
      </c>
      <c r="D652" s="36"/>
      <c r="E652" s="35"/>
      <c r="F652" s="35"/>
      <c r="G652" s="35"/>
      <c r="H652" s="35"/>
      <c r="I652" s="35"/>
    </row>
    <row r="653" spans="1:9" ht="18">
      <c r="A653" s="36"/>
      <c r="B653" s="48"/>
      <c r="C653" s="36" t="s">
        <v>1590</v>
      </c>
      <c r="D653" s="36"/>
      <c r="E653" s="35"/>
      <c r="F653" s="35"/>
      <c r="G653" s="35"/>
      <c r="H653" s="35"/>
      <c r="I653" s="35"/>
    </row>
    <row r="654" spans="1:9" ht="18">
      <c r="A654" s="36"/>
      <c r="B654" s="48"/>
      <c r="C654" s="36" t="s">
        <v>1590</v>
      </c>
      <c r="D654" s="36"/>
      <c r="E654" s="35"/>
      <c r="F654" s="35"/>
      <c r="G654" s="35"/>
      <c r="H654" s="35"/>
      <c r="I654" s="35"/>
    </row>
    <row r="655" spans="1:9" ht="18">
      <c r="A655" s="36"/>
      <c r="B655" s="48"/>
      <c r="C655" s="36" t="s">
        <v>1590</v>
      </c>
      <c r="D655" s="36"/>
      <c r="E655" s="35"/>
      <c r="F655" s="35"/>
      <c r="G655" s="35"/>
      <c r="H655" s="35"/>
      <c r="I655" s="35"/>
    </row>
    <row r="656" spans="1:9" ht="18">
      <c r="A656" s="36"/>
      <c r="B656" s="48"/>
      <c r="C656" s="36" t="s">
        <v>1590</v>
      </c>
      <c r="D656" s="36"/>
      <c r="E656" s="35"/>
      <c r="F656" s="35"/>
      <c r="G656" s="35"/>
      <c r="H656" s="35"/>
      <c r="I656" s="35"/>
    </row>
    <row r="657" spans="1:9" ht="18">
      <c r="A657" s="36"/>
      <c r="B657" s="48"/>
      <c r="C657" s="36" t="s">
        <v>1590</v>
      </c>
      <c r="D657" s="36"/>
      <c r="E657" s="35"/>
      <c r="F657" s="35"/>
      <c r="G657" s="35"/>
      <c r="H657" s="35"/>
      <c r="I657" s="35"/>
    </row>
    <row r="658" spans="1:9" ht="18">
      <c r="A658" s="36"/>
      <c r="B658" s="48"/>
      <c r="C658" s="36" t="s">
        <v>1590</v>
      </c>
      <c r="D658" s="36"/>
      <c r="E658" s="35"/>
      <c r="F658" s="35"/>
      <c r="G658" s="35"/>
      <c r="H658" s="35"/>
      <c r="I658" s="35"/>
    </row>
    <row r="659" spans="1:9" ht="18">
      <c r="A659" s="36"/>
      <c r="B659" s="48"/>
      <c r="C659" s="36" t="s">
        <v>1590</v>
      </c>
      <c r="D659" s="36"/>
      <c r="E659" s="35"/>
      <c r="F659" s="35"/>
      <c r="G659" s="35"/>
      <c r="H659" s="35"/>
      <c r="I659" s="35"/>
    </row>
    <row r="660" spans="1:9" ht="18">
      <c r="A660" s="36"/>
      <c r="B660" s="48"/>
      <c r="C660" s="36" t="s">
        <v>1590</v>
      </c>
      <c r="D660" s="36"/>
      <c r="E660" s="35"/>
      <c r="F660" s="35"/>
      <c r="G660" s="35"/>
      <c r="H660" s="35"/>
      <c r="I660" s="35"/>
    </row>
    <row r="661" spans="1:9" ht="18">
      <c r="A661" s="36"/>
      <c r="B661" s="48"/>
      <c r="C661" s="36" t="s">
        <v>1590</v>
      </c>
      <c r="D661" s="36"/>
      <c r="E661" s="35"/>
      <c r="F661" s="35"/>
      <c r="G661" s="35"/>
      <c r="H661" s="35"/>
      <c r="I661" s="35"/>
    </row>
    <row r="662" spans="1:9" ht="18">
      <c r="A662" s="36"/>
      <c r="B662" s="48"/>
      <c r="C662" s="36" t="s">
        <v>1590</v>
      </c>
      <c r="D662" s="36"/>
      <c r="E662" s="35"/>
      <c r="F662" s="35"/>
      <c r="G662" s="35"/>
      <c r="H662" s="35"/>
      <c r="I662" s="35"/>
    </row>
    <row r="663" spans="1:9" ht="18">
      <c r="A663" s="36"/>
      <c r="B663" s="48"/>
      <c r="C663" s="36" t="s">
        <v>1590</v>
      </c>
      <c r="D663" s="36"/>
      <c r="E663" s="35"/>
      <c r="F663" s="35"/>
      <c r="G663" s="35"/>
      <c r="H663" s="35"/>
      <c r="I663" s="35"/>
    </row>
    <row r="664" spans="1:9" ht="18">
      <c r="A664" s="36"/>
      <c r="B664" s="48"/>
      <c r="C664" s="36" t="s">
        <v>1590</v>
      </c>
      <c r="D664" s="36"/>
      <c r="E664" s="35"/>
      <c r="F664" s="35"/>
      <c r="G664" s="35"/>
      <c r="H664" s="35"/>
      <c r="I664" s="35"/>
    </row>
    <row r="665" spans="1:9" ht="18">
      <c r="A665" s="36"/>
      <c r="B665" s="48"/>
      <c r="C665" s="36" t="s">
        <v>1590</v>
      </c>
      <c r="D665" s="36"/>
      <c r="E665" s="35"/>
      <c r="F665" s="35"/>
      <c r="G665" s="35"/>
      <c r="H665" s="35"/>
      <c r="I665" s="35"/>
    </row>
    <row r="666" spans="1:9" ht="18">
      <c r="A666" s="36"/>
      <c r="B666" s="48"/>
      <c r="C666" s="36" t="s">
        <v>1590</v>
      </c>
      <c r="D666" s="36"/>
      <c r="E666" s="35"/>
      <c r="F666" s="35"/>
      <c r="G666" s="35"/>
      <c r="H666" s="35"/>
      <c r="I666" s="35"/>
    </row>
    <row r="667" spans="1:9" ht="18">
      <c r="A667" s="36"/>
      <c r="B667" s="48"/>
      <c r="C667" s="36" t="s">
        <v>1590</v>
      </c>
      <c r="D667" s="36"/>
      <c r="E667" s="35"/>
      <c r="F667" s="35"/>
      <c r="G667" s="35"/>
      <c r="H667" s="35"/>
      <c r="I667" s="35"/>
    </row>
    <row r="668" spans="1:9" ht="18">
      <c r="A668" s="36"/>
      <c r="B668" s="48"/>
      <c r="C668" s="36" t="s">
        <v>1590</v>
      </c>
      <c r="D668" s="36"/>
      <c r="E668" s="35"/>
      <c r="F668" s="35"/>
      <c r="G668" s="35"/>
      <c r="H668" s="35"/>
      <c r="I668" s="35"/>
    </row>
    <row r="669" spans="1:9" ht="18">
      <c r="A669" s="36"/>
      <c r="B669" s="48"/>
      <c r="C669" s="36" t="s">
        <v>1590</v>
      </c>
      <c r="D669" s="36"/>
      <c r="E669" s="35"/>
      <c r="F669" s="35"/>
      <c r="G669" s="35"/>
      <c r="H669" s="35"/>
      <c r="I669" s="35"/>
    </row>
    <row r="670" spans="1:9" ht="18">
      <c r="A670" s="36"/>
      <c r="B670" s="48"/>
      <c r="C670" s="36" t="s">
        <v>1590</v>
      </c>
      <c r="D670" s="36"/>
      <c r="E670" s="35"/>
      <c r="F670" s="35"/>
      <c r="G670" s="35"/>
      <c r="H670" s="35"/>
      <c r="I670" s="35"/>
    </row>
    <row r="671" spans="1:9" ht="18">
      <c r="A671" s="36"/>
      <c r="B671" s="48"/>
      <c r="C671" s="36" t="s">
        <v>1590</v>
      </c>
      <c r="D671" s="36"/>
      <c r="E671" s="35"/>
      <c r="F671" s="35"/>
      <c r="G671" s="35"/>
      <c r="H671" s="35"/>
      <c r="I671" s="35"/>
    </row>
    <row r="672" spans="1:9" ht="18">
      <c r="A672" s="36"/>
      <c r="B672" s="48"/>
      <c r="C672" s="36" t="s">
        <v>1590</v>
      </c>
      <c r="D672" s="36"/>
      <c r="E672" s="35"/>
      <c r="F672" s="35"/>
      <c r="G672" s="35"/>
      <c r="H672" s="35"/>
      <c r="I672" s="35"/>
    </row>
    <row r="673" spans="1:9" ht="18">
      <c r="A673" s="36"/>
      <c r="B673" s="48"/>
      <c r="C673" s="36" t="s">
        <v>1590</v>
      </c>
      <c r="D673" s="36"/>
      <c r="E673" s="35"/>
      <c r="F673" s="35"/>
      <c r="G673" s="35"/>
      <c r="H673" s="35"/>
      <c r="I673" s="35"/>
    </row>
    <row r="674" spans="1:9" ht="18">
      <c r="A674" s="36"/>
      <c r="B674" s="48"/>
      <c r="C674" s="36" t="s">
        <v>1590</v>
      </c>
      <c r="D674" s="36"/>
      <c r="E674" s="35"/>
      <c r="F674" s="35"/>
      <c r="G674" s="35"/>
      <c r="H674" s="35"/>
      <c r="I674" s="35"/>
    </row>
    <row r="675" spans="1:9" ht="18">
      <c r="A675" s="36"/>
      <c r="B675" s="48"/>
      <c r="C675" s="36" t="s">
        <v>1590</v>
      </c>
      <c r="D675" s="36"/>
      <c r="E675" s="35"/>
      <c r="F675" s="35"/>
      <c r="G675" s="35"/>
      <c r="H675" s="35"/>
      <c r="I675" s="35"/>
    </row>
    <row r="676" spans="1:9" ht="18">
      <c r="A676" s="36"/>
      <c r="B676" s="48"/>
      <c r="C676" s="36" t="s">
        <v>1590</v>
      </c>
      <c r="D676" s="36"/>
      <c r="E676" s="35"/>
      <c r="F676" s="35"/>
      <c r="G676" s="35"/>
      <c r="H676" s="35"/>
      <c r="I676" s="35"/>
    </row>
    <row r="677" spans="1:9" ht="18">
      <c r="A677" s="36"/>
      <c r="B677" s="48"/>
      <c r="C677" s="36" t="s">
        <v>1590</v>
      </c>
      <c r="D677" s="36"/>
      <c r="E677" s="35"/>
      <c r="F677" s="35"/>
      <c r="G677" s="35"/>
      <c r="H677" s="35"/>
      <c r="I677" s="35"/>
    </row>
    <row r="678" spans="1:9" ht="18">
      <c r="A678" s="36"/>
      <c r="B678" s="48"/>
      <c r="C678" s="36" t="s">
        <v>1590</v>
      </c>
      <c r="D678" s="36"/>
      <c r="E678" s="35"/>
      <c r="F678" s="35"/>
      <c r="G678" s="35"/>
      <c r="H678" s="35"/>
      <c r="I678" s="35"/>
    </row>
    <row r="679" spans="1:9" ht="18">
      <c r="A679" s="36"/>
      <c r="B679" s="48"/>
      <c r="C679" s="36" t="s">
        <v>1590</v>
      </c>
      <c r="D679" s="36"/>
      <c r="E679" s="35"/>
      <c r="F679" s="35"/>
      <c r="G679" s="35"/>
      <c r="H679" s="35"/>
      <c r="I679" s="35"/>
    </row>
    <row r="680" spans="1:9" ht="18">
      <c r="A680" s="36"/>
      <c r="B680" s="48"/>
      <c r="C680" s="36" t="s">
        <v>1590</v>
      </c>
      <c r="D680" s="36"/>
      <c r="E680" s="35"/>
      <c r="F680" s="35"/>
      <c r="G680" s="35"/>
      <c r="H680" s="35"/>
      <c r="I680" s="35"/>
    </row>
    <row r="681" spans="1:9" ht="18">
      <c r="A681" s="36"/>
      <c r="B681" s="48"/>
      <c r="C681" s="36" t="s">
        <v>1590</v>
      </c>
      <c r="D681" s="36"/>
      <c r="E681" s="35"/>
      <c r="F681" s="35"/>
      <c r="G681" s="35"/>
      <c r="H681" s="35"/>
      <c r="I681" s="35"/>
    </row>
    <row r="682" spans="1:9" ht="18">
      <c r="A682" s="36"/>
      <c r="B682" s="48"/>
      <c r="C682" s="36" t="s">
        <v>1590</v>
      </c>
      <c r="D682" s="36"/>
      <c r="E682" s="35"/>
      <c r="F682" s="35"/>
      <c r="G682" s="35"/>
      <c r="H682" s="35"/>
      <c r="I682" s="35"/>
    </row>
    <row r="683" spans="1:9" ht="18">
      <c r="A683" s="36"/>
      <c r="B683" s="48"/>
      <c r="C683" s="36" t="s">
        <v>1590</v>
      </c>
      <c r="D683" s="36"/>
      <c r="E683" s="35"/>
      <c r="F683" s="35"/>
      <c r="G683" s="35"/>
      <c r="H683" s="35"/>
      <c r="I683" s="35"/>
    </row>
    <row r="684" spans="1:9" ht="18">
      <c r="A684" s="36"/>
      <c r="B684" s="48"/>
      <c r="C684" s="36" t="s">
        <v>1590</v>
      </c>
      <c r="D684" s="36"/>
      <c r="E684" s="35"/>
      <c r="F684" s="35"/>
      <c r="G684" s="35"/>
      <c r="H684" s="35"/>
      <c r="I684" s="35"/>
    </row>
    <row r="685" spans="1:9" ht="18">
      <c r="A685" s="36"/>
      <c r="B685" s="48"/>
      <c r="C685" s="36" t="s">
        <v>1590</v>
      </c>
      <c r="D685" s="36"/>
      <c r="E685" s="35"/>
      <c r="F685" s="35"/>
      <c r="G685" s="35"/>
      <c r="H685" s="35"/>
      <c r="I685" s="35"/>
    </row>
    <row r="686" spans="1:9" ht="18">
      <c r="A686" s="36"/>
      <c r="B686" s="48"/>
      <c r="C686" s="36" t="s">
        <v>1590</v>
      </c>
      <c r="D686" s="36"/>
      <c r="E686" s="35"/>
      <c r="F686" s="35"/>
      <c r="G686" s="35"/>
      <c r="H686" s="35"/>
      <c r="I686" s="35"/>
    </row>
    <row r="687" spans="1:9" ht="18">
      <c r="A687" s="36"/>
      <c r="B687" s="48"/>
      <c r="C687" s="36" t="s">
        <v>1590</v>
      </c>
      <c r="D687" s="36"/>
      <c r="E687" s="35"/>
      <c r="F687" s="35"/>
      <c r="G687" s="35"/>
      <c r="H687" s="35"/>
      <c r="I687" s="35"/>
    </row>
    <row r="688" spans="1:9" ht="18">
      <c r="A688" s="36"/>
      <c r="B688" s="48"/>
      <c r="C688" s="36" t="s">
        <v>1590</v>
      </c>
      <c r="D688" s="36"/>
      <c r="E688" s="35"/>
      <c r="F688" s="35"/>
      <c r="G688" s="35"/>
      <c r="H688" s="35"/>
      <c r="I688" s="35"/>
    </row>
    <row r="689" spans="1:9" ht="18">
      <c r="A689" s="36"/>
      <c r="B689" s="48"/>
      <c r="C689" s="36" t="s">
        <v>1590</v>
      </c>
      <c r="D689" s="36"/>
      <c r="E689" s="35"/>
      <c r="F689" s="35"/>
      <c r="G689" s="35"/>
      <c r="H689" s="35"/>
      <c r="I689" s="35"/>
    </row>
    <row r="690" spans="1:9" ht="18">
      <c r="A690" s="36"/>
      <c r="B690" s="48"/>
      <c r="C690" s="36" t="s">
        <v>1590</v>
      </c>
      <c r="D690" s="36"/>
      <c r="E690" s="35"/>
      <c r="F690" s="35"/>
      <c r="G690" s="35"/>
      <c r="H690" s="35"/>
      <c r="I690" s="35"/>
    </row>
    <row r="691" spans="1:9" ht="18">
      <c r="A691" s="36"/>
      <c r="B691" s="48"/>
      <c r="C691" s="36" t="s">
        <v>1590</v>
      </c>
      <c r="D691" s="36"/>
      <c r="E691" s="35"/>
      <c r="F691" s="35"/>
      <c r="G691" s="35"/>
      <c r="H691" s="35"/>
      <c r="I691" s="35"/>
    </row>
    <row r="692" spans="1:9" ht="18">
      <c r="A692" s="36"/>
      <c r="B692" s="48"/>
      <c r="C692" s="36" t="s">
        <v>1590</v>
      </c>
      <c r="D692" s="36"/>
      <c r="E692" s="35"/>
      <c r="F692" s="35"/>
      <c r="G692" s="35"/>
      <c r="H692" s="35"/>
      <c r="I692" s="35"/>
    </row>
    <row r="693" spans="1:9" ht="18">
      <c r="A693" s="36"/>
      <c r="B693" s="48"/>
      <c r="C693" s="36" t="s">
        <v>1590</v>
      </c>
      <c r="D693" s="36"/>
      <c r="E693" s="35"/>
      <c r="F693" s="35"/>
      <c r="G693" s="35"/>
      <c r="H693" s="35"/>
      <c r="I693" s="35"/>
    </row>
    <row r="694" spans="1:9" ht="18">
      <c r="A694" s="36"/>
      <c r="B694" s="48"/>
      <c r="C694" s="36" t="s">
        <v>1590</v>
      </c>
      <c r="D694" s="36"/>
      <c r="E694" s="35"/>
      <c r="F694" s="35"/>
      <c r="G694" s="35"/>
      <c r="H694" s="35"/>
      <c r="I694" s="35"/>
    </row>
    <row r="695" spans="1:9" ht="18">
      <c r="A695" s="36"/>
      <c r="B695" s="48"/>
      <c r="C695" s="36" t="s">
        <v>1590</v>
      </c>
      <c r="D695" s="36"/>
      <c r="E695" s="35"/>
      <c r="F695" s="35"/>
      <c r="G695" s="35"/>
      <c r="H695" s="35"/>
      <c r="I695" s="35"/>
    </row>
    <row r="696" spans="1:9" ht="18">
      <c r="A696" s="36"/>
      <c r="B696" s="48"/>
      <c r="C696" s="36" t="s">
        <v>1590</v>
      </c>
      <c r="D696" s="36"/>
      <c r="E696" s="35"/>
      <c r="F696" s="35"/>
      <c r="G696" s="35"/>
      <c r="H696" s="35"/>
      <c r="I696" s="35"/>
    </row>
    <row r="697" spans="1:9" ht="18">
      <c r="A697" s="36"/>
      <c r="B697" s="48"/>
      <c r="C697" s="36" t="s">
        <v>1590</v>
      </c>
      <c r="D697" s="36"/>
      <c r="E697" s="35"/>
      <c r="F697" s="35"/>
      <c r="G697" s="35"/>
      <c r="H697" s="35"/>
      <c r="I697" s="35"/>
    </row>
    <row r="698" spans="1:9" ht="18">
      <c r="A698" s="36"/>
      <c r="B698" s="48"/>
      <c r="C698" s="36" t="s">
        <v>1590</v>
      </c>
      <c r="D698" s="36"/>
      <c r="E698" s="35"/>
      <c r="F698" s="35"/>
      <c r="G698" s="35"/>
      <c r="H698" s="35"/>
      <c r="I698" s="35"/>
    </row>
    <row r="699" spans="1:9" ht="18">
      <c r="A699" s="36"/>
      <c r="B699" s="48"/>
      <c r="C699" s="35"/>
      <c r="D699" s="36"/>
      <c r="E699" s="35"/>
      <c r="F699" s="35"/>
      <c r="G699" s="35"/>
      <c r="H699" s="35"/>
      <c r="I699" s="35"/>
    </row>
    <row r="700" spans="1:9" ht="18">
      <c r="A700" s="36"/>
      <c r="B700" s="48"/>
      <c r="C700" s="35"/>
      <c r="D700" s="36"/>
      <c r="E700" s="35"/>
      <c r="F700" s="35"/>
      <c r="G700" s="35"/>
      <c r="H700" s="35"/>
      <c r="I700" s="35"/>
    </row>
    <row r="701" spans="1:9" ht="18">
      <c r="A701" s="36"/>
      <c r="B701" s="48"/>
      <c r="C701" s="35"/>
      <c r="D701" s="36"/>
      <c r="E701" s="35"/>
      <c r="F701" s="35"/>
      <c r="G701" s="35"/>
      <c r="H701" s="35"/>
      <c r="I701" s="35"/>
    </row>
    <row r="702" spans="1:9" ht="18">
      <c r="A702" s="36"/>
      <c r="B702" s="48"/>
      <c r="C702" s="35"/>
      <c r="D702" s="36"/>
      <c r="E702" s="35"/>
      <c r="F702" s="35"/>
      <c r="G702" s="35"/>
      <c r="H702" s="35"/>
      <c r="I702" s="35"/>
    </row>
    <row r="703" spans="1:9" ht="18">
      <c r="A703" s="35"/>
      <c r="B703" s="48"/>
      <c r="C703" s="35"/>
      <c r="D703" s="36"/>
      <c r="E703" s="35"/>
      <c r="F703" s="35"/>
      <c r="G703" s="35"/>
      <c r="H703" s="35"/>
      <c r="I703" s="35"/>
    </row>
    <row r="704" spans="1:9" ht="18">
      <c r="A704" s="35"/>
      <c r="B704" s="48"/>
      <c r="C704" s="35"/>
      <c r="D704" s="36"/>
      <c r="E704" s="35"/>
      <c r="F704" s="35"/>
      <c r="G704" s="35"/>
      <c r="H704" s="35"/>
      <c r="I704" s="35"/>
    </row>
    <row r="705" spans="1:9" ht="18">
      <c r="A705" s="35"/>
      <c r="B705" s="48"/>
      <c r="C705" s="35"/>
      <c r="D705" s="36"/>
      <c r="E705" s="35"/>
      <c r="F705" s="35"/>
      <c r="G705" s="35"/>
      <c r="H705" s="35"/>
      <c r="I705" s="35"/>
    </row>
    <row r="706" spans="1:9" ht="18">
      <c r="A706" s="35"/>
      <c r="B706" s="48"/>
      <c r="C706" s="35"/>
      <c r="D706" s="36"/>
      <c r="E706" s="35"/>
      <c r="F706" s="35"/>
      <c r="G706" s="35"/>
      <c r="H706" s="35"/>
      <c r="I706" s="35"/>
    </row>
    <row r="707" spans="1:9" ht="18">
      <c r="A707" s="35"/>
      <c r="B707" s="48"/>
      <c r="C707" s="35"/>
      <c r="D707" s="36"/>
      <c r="E707" s="35"/>
      <c r="F707" s="35"/>
      <c r="G707" s="35"/>
      <c r="H707" s="35"/>
      <c r="I707" s="35"/>
    </row>
    <row r="708" spans="1:9" ht="18">
      <c r="A708" s="35"/>
      <c r="B708" s="48"/>
      <c r="C708" s="35"/>
      <c r="D708" s="36"/>
      <c r="E708" s="35"/>
      <c r="F708" s="35"/>
      <c r="G708" s="35"/>
      <c r="H708" s="35"/>
      <c r="I708" s="35"/>
    </row>
    <row r="709" spans="1:9" ht="18">
      <c r="A709" s="35"/>
      <c r="B709" s="48"/>
      <c r="C709" s="35"/>
      <c r="D709" s="36"/>
      <c r="E709" s="35"/>
      <c r="F709" s="35"/>
      <c r="G709" s="35"/>
      <c r="H709" s="35"/>
      <c r="I709" s="35"/>
    </row>
    <row r="710" spans="1:9" ht="18">
      <c r="A710" s="35"/>
      <c r="B710" s="48"/>
      <c r="C710" s="35"/>
      <c r="D710" s="36"/>
      <c r="E710" s="35"/>
      <c r="F710" s="35"/>
      <c r="G710" s="35"/>
      <c r="H710" s="35"/>
      <c r="I710" s="35"/>
    </row>
    <row r="711" spans="1:9" ht="18">
      <c r="A711" s="35"/>
      <c r="B711" s="48"/>
      <c r="C711" s="35"/>
      <c r="D711" s="36"/>
      <c r="E711" s="35"/>
      <c r="F711" s="35"/>
      <c r="G711" s="35"/>
      <c r="H711" s="35"/>
      <c r="I711" s="35"/>
    </row>
    <row r="712" spans="1:9" ht="18">
      <c r="A712" s="35"/>
      <c r="B712" s="48"/>
      <c r="C712" s="35"/>
      <c r="D712" s="35"/>
      <c r="E712" s="35"/>
      <c r="F712" s="35"/>
      <c r="G712" s="35"/>
      <c r="H712" s="35"/>
      <c r="I712" s="35"/>
    </row>
    <row r="713" spans="1:9" ht="18">
      <c r="A713" s="35"/>
      <c r="B713" s="48"/>
      <c r="C713" s="35"/>
      <c r="D713" s="35"/>
      <c r="E713" s="35"/>
      <c r="F713" s="35"/>
      <c r="G713" s="35"/>
      <c r="H713" s="35"/>
      <c r="I713" s="35"/>
    </row>
    <row r="714" spans="1:9" ht="18">
      <c r="A714" s="35"/>
      <c r="B714" s="48"/>
      <c r="C714" s="35"/>
      <c r="D714" s="35"/>
      <c r="E714" s="35"/>
      <c r="F714" s="35"/>
      <c r="G714" s="35"/>
      <c r="H714" s="35"/>
      <c r="I714" s="35"/>
    </row>
    <row r="715" spans="1:9" ht="18">
      <c r="A715" s="35"/>
      <c r="B715" s="48"/>
      <c r="C715" s="35"/>
      <c r="D715" s="35"/>
      <c r="E715" s="35"/>
      <c r="F715" s="35"/>
      <c r="G715" s="35"/>
      <c r="H715" s="35"/>
      <c r="I715" s="35"/>
    </row>
    <row r="716" spans="1:9" ht="18">
      <c r="A716" s="35"/>
      <c r="B716" s="48"/>
      <c r="C716" s="35"/>
      <c r="D716" s="35"/>
      <c r="E716" s="35"/>
      <c r="F716" s="35"/>
      <c r="G716" s="35"/>
      <c r="H716" s="35"/>
      <c r="I716" s="35"/>
    </row>
    <row r="717" spans="1:9" ht="18">
      <c r="A717" s="35"/>
      <c r="B717" s="48"/>
      <c r="C717" s="35"/>
      <c r="D717" s="35"/>
      <c r="E717" s="35"/>
      <c r="F717" s="35"/>
      <c r="G717" s="35"/>
      <c r="H717" s="35"/>
      <c r="I717" s="35"/>
    </row>
    <row r="718" spans="1:9" ht="18">
      <c r="A718" s="35"/>
      <c r="B718" s="48"/>
      <c r="C718" s="35"/>
      <c r="D718" s="35"/>
      <c r="E718" s="35"/>
      <c r="F718" s="35"/>
      <c r="G718" s="35"/>
      <c r="H718" s="35"/>
      <c r="I718" s="35"/>
    </row>
    <row r="719" spans="1:9" ht="18">
      <c r="A719" s="35"/>
      <c r="B719" s="48"/>
      <c r="C719" s="35"/>
      <c r="D719" s="35"/>
      <c r="E719" s="35"/>
      <c r="F719" s="35"/>
      <c r="G719" s="35"/>
      <c r="H719" s="35"/>
      <c r="I719" s="35"/>
    </row>
    <row r="720" spans="1:9" ht="18">
      <c r="A720" s="35"/>
      <c r="B720" s="48"/>
      <c r="C720" s="35"/>
      <c r="D720" s="35"/>
      <c r="E720" s="35"/>
      <c r="F720" s="35"/>
      <c r="G720" s="35"/>
      <c r="H720" s="35"/>
      <c r="I720" s="35"/>
    </row>
    <row r="721" spans="1:9" ht="18">
      <c r="A721" s="35"/>
      <c r="B721" s="48"/>
      <c r="C721" s="35"/>
      <c r="D721" s="35"/>
      <c r="E721" s="35"/>
      <c r="F721" s="35"/>
      <c r="G721" s="35"/>
      <c r="H721" s="35"/>
      <c r="I721" s="35"/>
    </row>
    <row r="722" spans="1:9" ht="18">
      <c r="A722" s="35"/>
      <c r="B722" s="48"/>
      <c r="C722" s="35"/>
      <c r="D722" s="35"/>
      <c r="E722" s="35"/>
      <c r="F722" s="35"/>
      <c r="G722" s="35"/>
      <c r="H722" s="35"/>
      <c r="I722" s="35"/>
    </row>
    <row r="723" spans="1:9" ht="18">
      <c r="A723" s="35"/>
      <c r="B723" s="48"/>
      <c r="C723" s="35"/>
      <c r="D723" s="35"/>
      <c r="E723" s="35"/>
      <c r="F723" s="35"/>
      <c r="G723" s="35"/>
      <c r="H723" s="35"/>
      <c r="I723" s="35"/>
    </row>
    <row r="724" spans="1:9" ht="18">
      <c r="A724" s="35"/>
      <c r="B724" s="48"/>
      <c r="C724" s="35"/>
      <c r="D724" s="35"/>
      <c r="E724" s="35"/>
      <c r="F724" s="35"/>
      <c r="G724" s="35"/>
      <c r="H724" s="35"/>
      <c r="I724" s="35"/>
    </row>
    <row r="725" spans="1:9" ht="18">
      <c r="A725" s="35"/>
      <c r="B725" s="48"/>
      <c r="C725" s="35"/>
      <c r="D725" s="35"/>
      <c r="E725" s="35"/>
      <c r="F725" s="35"/>
      <c r="G725" s="35"/>
      <c r="H725" s="35"/>
      <c r="I725" s="35"/>
    </row>
    <row r="726" spans="1:9" ht="18">
      <c r="A726" s="35"/>
      <c r="B726" s="48"/>
      <c r="C726" s="35"/>
      <c r="D726" s="35"/>
      <c r="E726" s="35"/>
      <c r="F726" s="35"/>
      <c r="G726" s="35"/>
      <c r="H726" s="35"/>
      <c r="I726" s="35"/>
    </row>
    <row r="727" spans="1:9" ht="18">
      <c r="A727" s="35"/>
      <c r="B727" s="48"/>
      <c r="C727" s="35"/>
      <c r="D727" s="35"/>
      <c r="E727" s="35"/>
      <c r="F727" s="35"/>
      <c r="G727" s="35"/>
      <c r="H727" s="35"/>
      <c r="I727" s="35"/>
    </row>
    <row r="728" spans="1:9" ht="18">
      <c r="A728" s="35"/>
      <c r="B728" s="48"/>
      <c r="C728" s="35"/>
      <c r="D728" s="35"/>
      <c r="E728" s="35"/>
      <c r="F728" s="35"/>
      <c r="G728" s="35"/>
      <c r="H728" s="35"/>
      <c r="I728" s="35"/>
    </row>
    <row r="729" spans="1:9" ht="18">
      <c r="A729" s="35"/>
      <c r="B729" s="48"/>
      <c r="C729" s="35"/>
      <c r="D729" s="35"/>
      <c r="E729" s="35"/>
      <c r="F729" s="35"/>
      <c r="G729" s="35"/>
      <c r="H729" s="35"/>
      <c r="I729" s="35"/>
    </row>
    <row r="730" spans="1:9" ht="18">
      <c r="A730" s="35"/>
      <c r="B730" s="48"/>
      <c r="C730" s="35"/>
      <c r="D730" s="35"/>
      <c r="E730" s="35"/>
      <c r="F730" s="35"/>
      <c r="G730" s="35"/>
      <c r="H730" s="35"/>
      <c r="I730" s="35"/>
    </row>
    <row r="731" spans="1:9" ht="18">
      <c r="A731" s="35"/>
      <c r="B731" s="48"/>
      <c r="C731" s="35"/>
      <c r="D731" s="35"/>
      <c r="E731" s="35"/>
      <c r="F731" s="35"/>
      <c r="G731" s="35"/>
      <c r="H731" s="35"/>
      <c r="I731" s="35"/>
    </row>
    <row r="732" spans="1:9" ht="18">
      <c r="A732" s="35"/>
      <c r="B732" s="48"/>
      <c r="C732" s="35"/>
      <c r="D732" s="35"/>
      <c r="E732" s="35"/>
      <c r="F732" s="35"/>
      <c r="G732" s="35"/>
      <c r="H732" s="35"/>
      <c r="I732" s="35"/>
    </row>
    <row r="733" spans="1:9" ht="18">
      <c r="A733" s="35"/>
      <c r="B733" s="48"/>
      <c r="C733" s="35"/>
      <c r="D733" s="35"/>
      <c r="E733" s="35"/>
      <c r="F733" s="35"/>
      <c r="G733" s="35"/>
      <c r="H733" s="35"/>
      <c r="I733" s="35"/>
    </row>
    <row r="734" spans="1:9" ht="18">
      <c r="A734" s="35"/>
      <c r="B734" s="48"/>
      <c r="C734" s="35"/>
      <c r="D734" s="35"/>
      <c r="E734" s="35"/>
      <c r="F734" s="35"/>
      <c r="G734" s="35"/>
      <c r="H734" s="35"/>
      <c r="I734" s="35"/>
    </row>
    <row r="735" spans="1:9" ht="18">
      <c r="A735" s="35"/>
      <c r="B735" s="48"/>
      <c r="C735" s="35"/>
      <c r="D735" s="35"/>
      <c r="E735" s="35"/>
      <c r="F735" s="35"/>
      <c r="G735" s="35"/>
      <c r="H735" s="35"/>
      <c r="I735" s="35"/>
    </row>
    <row r="736" spans="1:9" ht="18">
      <c r="A736" s="35"/>
      <c r="B736" s="48"/>
      <c r="C736" s="35"/>
      <c r="D736" s="35"/>
      <c r="E736" s="35"/>
      <c r="F736" s="35"/>
      <c r="G736" s="35"/>
      <c r="H736" s="35"/>
      <c r="I736" s="35"/>
    </row>
    <row r="737" spans="1:9" ht="18">
      <c r="A737" s="35"/>
      <c r="B737" s="48"/>
      <c r="C737" s="35"/>
      <c r="D737" s="35"/>
      <c r="E737" s="35"/>
      <c r="F737" s="35"/>
      <c r="G737" s="35"/>
      <c r="H737" s="35"/>
      <c r="I737" s="35"/>
    </row>
    <row r="738" spans="1:9" ht="18">
      <c r="A738" s="35"/>
      <c r="B738" s="48"/>
      <c r="C738" s="35"/>
      <c r="D738" s="35"/>
      <c r="E738" s="35"/>
      <c r="F738" s="35"/>
      <c r="G738" s="35"/>
      <c r="H738" s="35"/>
      <c r="I738" s="35"/>
    </row>
    <row r="739" spans="1:9" ht="18">
      <c r="A739" s="35"/>
      <c r="B739" s="48"/>
      <c r="C739" s="35"/>
      <c r="D739" s="35"/>
      <c r="E739" s="35"/>
      <c r="F739" s="35"/>
      <c r="G739" s="35"/>
      <c r="H739" s="35"/>
      <c r="I739" s="35"/>
    </row>
    <row r="740" spans="1:9" ht="18">
      <c r="A740" s="35"/>
      <c r="B740" s="48"/>
      <c r="C740" s="35"/>
      <c r="D740" s="35"/>
      <c r="E740" s="35"/>
      <c r="F740" s="35"/>
      <c r="G740" s="35"/>
      <c r="H740" s="35"/>
      <c r="I740" s="35"/>
    </row>
    <row r="741" spans="1:9" ht="18">
      <c r="A741" s="35"/>
      <c r="B741" s="48"/>
      <c r="C741" s="35"/>
      <c r="D741" s="35"/>
      <c r="E741" s="35"/>
      <c r="F741" s="35"/>
      <c r="G741" s="35"/>
      <c r="H741" s="35"/>
      <c r="I741" s="35"/>
    </row>
    <row r="742" spans="1:9" ht="18">
      <c r="A742" s="35"/>
      <c r="B742" s="48"/>
      <c r="C742" s="35"/>
      <c r="D742" s="35"/>
      <c r="E742" s="35"/>
      <c r="F742" s="35"/>
      <c r="G742" s="35"/>
      <c r="H742" s="35"/>
      <c r="I742" s="35"/>
    </row>
    <row r="743" spans="1:9" ht="18">
      <c r="A743" s="35"/>
      <c r="B743" s="48"/>
      <c r="C743" s="35"/>
      <c r="D743" s="35"/>
      <c r="E743" s="35"/>
      <c r="F743" s="35"/>
      <c r="G743" s="35"/>
      <c r="H743" s="35"/>
      <c r="I743" s="35"/>
    </row>
    <row r="744" spans="1:9" ht="18">
      <c r="A744" s="35"/>
      <c r="B744" s="48"/>
      <c r="C744" s="35"/>
      <c r="D744" s="35"/>
      <c r="E744" s="35"/>
      <c r="F744" s="35"/>
      <c r="G744" s="35"/>
      <c r="H744" s="35"/>
      <c r="I744" s="35"/>
    </row>
    <row r="745" spans="1:9" ht="18">
      <c r="A745" s="35"/>
      <c r="B745" s="48"/>
      <c r="C745" s="35"/>
      <c r="D745" s="35"/>
      <c r="E745" s="35"/>
      <c r="F745" s="35"/>
      <c r="G745" s="35"/>
      <c r="H745" s="35"/>
      <c r="I745" s="35"/>
    </row>
    <row r="746" spans="1:9" ht="18">
      <c r="A746" s="35"/>
      <c r="B746" s="48"/>
      <c r="C746" s="35"/>
      <c r="D746" s="35"/>
      <c r="E746" s="35"/>
      <c r="F746" s="35"/>
      <c r="G746" s="35"/>
      <c r="H746" s="35"/>
      <c r="I746" s="35"/>
    </row>
    <row r="747" spans="1:9" ht="18">
      <c r="A747" s="35"/>
      <c r="B747" s="48"/>
      <c r="C747" s="35"/>
      <c r="D747" s="35"/>
      <c r="E747" s="35"/>
      <c r="F747" s="35"/>
      <c r="G747" s="35"/>
      <c r="H747" s="35"/>
      <c r="I747" s="35"/>
    </row>
    <row r="748" spans="1:9" ht="18">
      <c r="A748" s="35"/>
      <c r="B748" s="48"/>
      <c r="C748" s="35"/>
      <c r="D748" s="35"/>
      <c r="E748" s="35"/>
      <c r="F748" s="35"/>
      <c r="G748" s="35"/>
      <c r="H748" s="35"/>
      <c r="I748" s="35"/>
    </row>
    <row r="749" spans="1:9" ht="18">
      <c r="A749" s="35"/>
      <c r="B749" s="48"/>
      <c r="C749" s="35"/>
      <c r="D749" s="35"/>
      <c r="E749" s="35"/>
      <c r="F749" s="35"/>
      <c r="G749" s="35"/>
      <c r="H749" s="35"/>
      <c r="I749" s="35"/>
    </row>
    <row r="750" spans="1:9" ht="18">
      <c r="A750" s="35"/>
      <c r="B750" s="48"/>
      <c r="C750" s="35"/>
      <c r="D750" s="35"/>
      <c r="E750" s="35"/>
      <c r="F750" s="35"/>
      <c r="G750" s="35"/>
      <c r="H750" s="35"/>
      <c r="I750" s="35"/>
    </row>
    <row r="751" spans="1:9" ht="18">
      <c r="A751" s="35"/>
      <c r="B751" s="48"/>
      <c r="C751" s="35"/>
      <c r="D751" s="35"/>
      <c r="E751" s="35"/>
      <c r="F751" s="35"/>
      <c r="G751" s="35"/>
      <c r="H751" s="35"/>
      <c r="I751" s="35"/>
    </row>
    <row r="752" spans="1:9" ht="18">
      <c r="A752" s="35"/>
      <c r="B752" s="48"/>
      <c r="C752" s="35"/>
      <c r="D752" s="35"/>
      <c r="E752" s="35"/>
      <c r="F752" s="35"/>
      <c r="G752" s="35"/>
      <c r="H752" s="35"/>
      <c r="I752" s="35"/>
    </row>
    <row r="753" spans="1:9" ht="18">
      <c r="A753" s="35"/>
      <c r="B753" s="48"/>
      <c r="C753" s="35"/>
      <c r="D753" s="35"/>
      <c r="E753" s="35"/>
      <c r="F753" s="35"/>
      <c r="G753" s="35"/>
      <c r="H753" s="35"/>
      <c r="I753" s="35"/>
    </row>
    <row r="754" spans="1:9" ht="18">
      <c r="A754" s="35"/>
      <c r="B754" s="48"/>
      <c r="C754" s="35"/>
      <c r="D754" s="35"/>
      <c r="E754" s="35"/>
      <c r="F754" s="35"/>
      <c r="G754" s="35"/>
      <c r="H754" s="35"/>
      <c r="I754" s="35"/>
    </row>
    <row r="755" spans="1:9" ht="18">
      <c r="A755" s="35"/>
      <c r="B755" s="48"/>
      <c r="C755" s="35"/>
      <c r="D755" s="35"/>
      <c r="E755" s="35"/>
      <c r="F755" s="35"/>
      <c r="G755" s="35"/>
      <c r="H755" s="35"/>
      <c r="I755" s="35"/>
    </row>
    <row r="756" spans="1:9" ht="18">
      <c r="A756" s="35"/>
      <c r="B756" s="48"/>
      <c r="C756" s="35"/>
      <c r="D756" s="35"/>
      <c r="E756" s="35"/>
      <c r="F756" s="35"/>
      <c r="G756" s="35"/>
      <c r="H756" s="35"/>
      <c r="I756" s="35"/>
    </row>
    <row r="757" spans="1:9" ht="18">
      <c r="A757" s="35"/>
      <c r="B757" s="48"/>
      <c r="C757" s="35"/>
      <c r="D757" s="35"/>
      <c r="E757" s="35"/>
      <c r="F757" s="35"/>
      <c r="G757" s="35"/>
      <c r="H757" s="35"/>
      <c r="I757" s="35"/>
    </row>
    <row r="758" spans="1:9" ht="18">
      <c r="A758" s="35"/>
      <c r="B758" s="48"/>
      <c r="C758" s="35"/>
      <c r="D758" s="35"/>
      <c r="E758" s="35"/>
      <c r="F758" s="35"/>
      <c r="G758" s="35"/>
      <c r="H758" s="35"/>
      <c r="I758" s="35"/>
    </row>
    <row r="759" spans="1:9" ht="18">
      <c r="A759" s="35"/>
      <c r="B759" s="48"/>
      <c r="C759" s="35"/>
      <c r="D759" s="35"/>
      <c r="E759" s="35"/>
      <c r="F759" s="35"/>
      <c r="G759" s="35"/>
      <c r="H759" s="35"/>
      <c r="I759" s="35"/>
    </row>
    <row r="760" spans="1:9" ht="18">
      <c r="A760" s="35"/>
      <c r="B760" s="48"/>
      <c r="C760" s="35"/>
      <c r="D760" s="35"/>
      <c r="E760" s="35"/>
      <c r="F760" s="35"/>
      <c r="G760" s="35"/>
      <c r="H760" s="35"/>
      <c r="I760" s="35"/>
    </row>
    <row r="761" spans="1:9" ht="18">
      <c r="A761" s="35"/>
      <c r="B761" s="48"/>
      <c r="C761" s="35"/>
      <c r="D761" s="35"/>
      <c r="E761" s="35"/>
      <c r="F761" s="35"/>
      <c r="G761" s="35"/>
      <c r="H761" s="35"/>
      <c r="I761" s="35"/>
    </row>
    <row r="762" spans="1:9" ht="18">
      <c r="A762" s="35"/>
      <c r="B762" s="48"/>
      <c r="C762" s="35"/>
      <c r="D762" s="35"/>
      <c r="E762" s="35"/>
      <c r="F762" s="35"/>
      <c r="G762" s="35"/>
      <c r="H762" s="35"/>
      <c r="I762" s="35"/>
    </row>
    <row r="763" spans="1:9" ht="18">
      <c r="A763" s="35"/>
      <c r="B763" s="48"/>
      <c r="C763" s="35"/>
      <c r="D763" s="35"/>
      <c r="E763" s="35"/>
      <c r="F763" s="35"/>
      <c r="G763" s="35"/>
      <c r="H763" s="35"/>
      <c r="I763" s="35"/>
    </row>
    <row r="764" spans="1:9" ht="18">
      <c r="A764" s="35"/>
      <c r="B764" s="48"/>
      <c r="C764" s="35"/>
      <c r="D764" s="35"/>
      <c r="E764" s="35"/>
      <c r="F764" s="35"/>
      <c r="G764" s="35"/>
      <c r="H764" s="35"/>
      <c r="I764" s="35"/>
    </row>
    <row r="765" spans="1:9" ht="18">
      <c r="A765" s="35"/>
      <c r="B765" s="48"/>
      <c r="C765" s="35"/>
      <c r="D765" s="35"/>
      <c r="E765" s="35"/>
      <c r="F765" s="35"/>
      <c r="G765" s="35"/>
      <c r="H765" s="35"/>
      <c r="I765" s="35"/>
    </row>
    <row r="766" spans="1:9" ht="18">
      <c r="A766" s="35"/>
      <c r="B766" s="48"/>
      <c r="C766" s="35"/>
      <c r="D766" s="35"/>
      <c r="E766" s="35"/>
      <c r="F766" s="35"/>
      <c r="G766" s="35"/>
      <c r="H766" s="35"/>
      <c r="I766" s="35"/>
    </row>
    <row r="767" spans="1:9" ht="18">
      <c r="A767" s="35"/>
      <c r="B767" s="48"/>
      <c r="C767" s="35"/>
      <c r="D767" s="35"/>
      <c r="E767" s="35"/>
      <c r="F767" s="35"/>
      <c r="G767" s="35"/>
      <c r="H767" s="35"/>
      <c r="I767" s="35"/>
    </row>
    <row r="768" spans="1:9" ht="18">
      <c r="A768" s="35"/>
      <c r="B768" s="48"/>
      <c r="C768" s="35"/>
      <c r="D768" s="35"/>
      <c r="E768" s="35"/>
      <c r="F768" s="35"/>
      <c r="G768" s="35"/>
      <c r="H768" s="35"/>
      <c r="I768" s="35"/>
    </row>
    <row r="769" spans="1:9" ht="18">
      <c r="A769" s="35"/>
      <c r="B769" s="48"/>
      <c r="C769" s="35"/>
      <c r="D769" s="35"/>
      <c r="E769" s="35"/>
      <c r="F769" s="35"/>
      <c r="G769" s="35"/>
      <c r="H769" s="35"/>
      <c r="I769" s="35"/>
    </row>
    <row r="770" spans="1:9" ht="18">
      <c r="A770" s="35"/>
      <c r="B770" s="48"/>
      <c r="C770" s="35"/>
      <c r="D770" s="35"/>
      <c r="E770" s="35"/>
      <c r="F770" s="35"/>
      <c r="G770" s="35"/>
      <c r="H770" s="35"/>
      <c r="I770" s="35"/>
    </row>
    <row r="771" spans="1:9" ht="18">
      <c r="A771" s="35"/>
      <c r="B771" s="48"/>
      <c r="C771" s="35"/>
      <c r="D771" s="35"/>
      <c r="E771" s="35"/>
      <c r="F771" s="35"/>
      <c r="G771" s="35"/>
      <c r="H771" s="35"/>
      <c r="I771" s="35"/>
    </row>
    <row r="772" spans="1:9" ht="18">
      <c r="A772" s="35"/>
      <c r="B772" s="48"/>
      <c r="C772" s="35"/>
      <c r="D772" s="35"/>
      <c r="E772" s="35"/>
      <c r="F772" s="35"/>
      <c r="G772" s="35"/>
      <c r="H772" s="35"/>
      <c r="I772" s="35"/>
    </row>
    <row r="773" spans="1:9" ht="18">
      <c r="A773" s="35"/>
      <c r="B773" s="48"/>
      <c r="C773" s="35"/>
      <c r="D773" s="35"/>
      <c r="E773" s="35"/>
      <c r="F773" s="35"/>
      <c r="G773" s="35"/>
      <c r="H773" s="35"/>
      <c r="I773" s="35"/>
    </row>
    <row r="774" spans="1:9" ht="18">
      <c r="A774" s="35"/>
      <c r="B774" s="48"/>
      <c r="C774" s="35"/>
      <c r="D774" s="35"/>
      <c r="E774" s="35"/>
      <c r="F774" s="35"/>
      <c r="G774" s="35"/>
      <c r="H774" s="35"/>
      <c r="I774" s="35"/>
    </row>
    <row r="775" spans="1:9" ht="18">
      <c r="A775" s="35"/>
      <c r="B775" s="48"/>
      <c r="C775" s="35"/>
      <c r="D775" s="35"/>
      <c r="E775" s="35"/>
      <c r="F775" s="35"/>
      <c r="G775" s="35"/>
      <c r="H775" s="35"/>
      <c r="I775" s="35"/>
    </row>
    <row r="776" spans="1:9" ht="18">
      <c r="A776" s="35"/>
      <c r="B776" s="48"/>
      <c r="C776" s="35"/>
      <c r="D776" s="35"/>
      <c r="E776" s="35"/>
      <c r="F776" s="35"/>
      <c r="G776" s="35"/>
      <c r="H776" s="35"/>
      <c r="I776" s="35"/>
    </row>
    <row r="777" spans="1:9" ht="18">
      <c r="A777" s="35"/>
      <c r="B777" s="48"/>
      <c r="C777" s="35"/>
      <c r="D777" s="35"/>
      <c r="E777" s="35"/>
      <c r="F777" s="35"/>
      <c r="G777" s="35"/>
      <c r="H777" s="35"/>
      <c r="I777" s="35"/>
    </row>
    <row r="778" spans="1:9" ht="18">
      <c r="A778" s="35"/>
      <c r="B778" s="48"/>
      <c r="C778" s="35"/>
      <c r="D778" s="35"/>
      <c r="E778" s="35"/>
      <c r="F778" s="35"/>
      <c r="G778" s="35"/>
      <c r="H778" s="35"/>
      <c r="I778" s="35"/>
    </row>
    <row r="779" spans="1:9" ht="18">
      <c r="A779" s="35"/>
      <c r="B779" s="48"/>
      <c r="C779" s="35"/>
      <c r="D779" s="35"/>
      <c r="E779" s="35"/>
      <c r="F779" s="35"/>
      <c r="G779" s="35"/>
      <c r="H779" s="35"/>
      <c r="I779" s="35"/>
    </row>
    <row r="780" spans="1:9" ht="18">
      <c r="A780" s="35"/>
      <c r="B780" s="48"/>
      <c r="C780" s="35"/>
      <c r="D780" s="35"/>
      <c r="E780" s="35"/>
      <c r="F780" s="35"/>
      <c r="G780" s="35"/>
      <c r="H780" s="35"/>
      <c r="I780" s="35"/>
    </row>
    <row r="781" spans="1:9" ht="18">
      <c r="A781" s="35"/>
      <c r="B781" s="48"/>
      <c r="C781" s="35"/>
      <c r="D781" s="35"/>
      <c r="E781" s="35"/>
      <c r="F781" s="35"/>
      <c r="G781" s="35"/>
      <c r="H781" s="35"/>
      <c r="I781" s="35"/>
    </row>
    <row r="782" spans="1:9" ht="18">
      <c r="A782" s="35"/>
      <c r="B782" s="48"/>
      <c r="C782" s="35"/>
      <c r="D782" s="35"/>
      <c r="E782" s="35"/>
      <c r="F782" s="35"/>
      <c r="G782" s="35"/>
      <c r="H782" s="35"/>
      <c r="I782" s="35"/>
    </row>
    <row r="783" spans="1:9" ht="18">
      <c r="A783" s="35"/>
      <c r="B783" s="48"/>
      <c r="C783" s="35"/>
      <c r="D783" s="35"/>
      <c r="E783" s="35"/>
      <c r="F783" s="35"/>
      <c r="G783" s="35"/>
      <c r="H783" s="35"/>
      <c r="I783" s="35"/>
    </row>
    <row r="784" spans="1:9" ht="18">
      <c r="A784" s="35"/>
      <c r="B784" s="48"/>
      <c r="C784" s="35"/>
      <c r="D784" s="35"/>
      <c r="E784" s="35"/>
      <c r="F784" s="35"/>
      <c r="G784" s="35"/>
      <c r="H784" s="35"/>
      <c r="I784" s="35"/>
    </row>
    <row r="785" spans="1:9" ht="18">
      <c r="A785" s="35"/>
      <c r="B785" s="48"/>
      <c r="C785" s="35"/>
      <c r="D785" s="35"/>
      <c r="E785" s="35"/>
      <c r="F785" s="35"/>
      <c r="G785" s="35"/>
      <c r="H785" s="35"/>
      <c r="I785" s="35"/>
    </row>
    <row r="786" spans="1:9" ht="18">
      <c r="A786" s="35"/>
      <c r="B786" s="48"/>
      <c r="C786" s="35"/>
      <c r="D786" s="35"/>
      <c r="E786" s="35"/>
      <c r="F786" s="35"/>
      <c r="G786" s="35"/>
      <c r="H786" s="35"/>
      <c r="I786" s="35"/>
    </row>
    <row r="787" spans="1:9" ht="18">
      <c r="A787" s="35"/>
      <c r="B787" s="48"/>
      <c r="C787" s="35"/>
      <c r="D787" s="35"/>
      <c r="E787" s="35"/>
      <c r="F787" s="35"/>
      <c r="G787" s="35"/>
      <c r="H787" s="35"/>
      <c r="I787" s="35"/>
    </row>
    <row r="788" spans="1:9" ht="18">
      <c r="A788" s="35"/>
      <c r="B788" s="48"/>
      <c r="C788" s="35"/>
      <c r="D788" s="35"/>
      <c r="E788" s="35"/>
      <c r="F788" s="35"/>
      <c r="G788" s="35"/>
      <c r="H788" s="35"/>
      <c r="I788" s="35"/>
    </row>
    <row r="789" spans="1:9" ht="18">
      <c r="A789" s="35"/>
      <c r="B789" s="48"/>
      <c r="C789" s="35"/>
      <c r="D789" s="35"/>
      <c r="E789" s="35"/>
      <c r="F789" s="35"/>
      <c r="G789" s="35"/>
      <c r="H789" s="35"/>
      <c r="I789" s="35"/>
    </row>
    <row r="790" spans="1:9" ht="18">
      <c r="A790" s="35"/>
      <c r="B790" s="48"/>
      <c r="C790" s="35"/>
      <c r="D790" s="35"/>
      <c r="E790" s="35"/>
      <c r="F790" s="35"/>
      <c r="G790" s="35"/>
      <c r="H790" s="35"/>
      <c r="I790" s="35"/>
    </row>
    <row r="791" spans="1:9" ht="18">
      <c r="A791" s="35"/>
      <c r="B791" s="48"/>
      <c r="C791" s="35"/>
      <c r="D791" s="35"/>
      <c r="E791" s="35"/>
      <c r="F791" s="35"/>
      <c r="G791" s="35"/>
      <c r="H791" s="35"/>
      <c r="I791" s="35"/>
    </row>
    <row r="792" spans="1:9" ht="18">
      <c r="A792" s="35"/>
      <c r="B792" s="48"/>
      <c r="C792" s="35"/>
      <c r="D792" s="35"/>
      <c r="E792" s="35"/>
      <c r="F792" s="35"/>
      <c r="G792" s="35"/>
      <c r="H792" s="35"/>
      <c r="I792" s="35"/>
    </row>
    <row r="793" spans="1:9" ht="18">
      <c r="A793" s="35"/>
      <c r="B793" s="48"/>
      <c r="C793" s="35"/>
      <c r="D793" s="35"/>
      <c r="E793" s="35"/>
      <c r="F793" s="35"/>
      <c r="G793" s="35"/>
      <c r="H793" s="35"/>
      <c r="I793" s="35"/>
    </row>
    <row r="794" spans="1:9" ht="18">
      <c r="A794" s="35"/>
      <c r="B794" s="48"/>
      <c r="C794" s="35"/>
      <c r="D794" s="35"/>
      <c r="E794" s="35"/>
      <c r="F794" s="35"/>
      <c r="G794" s="35"/>
      <c r="H794" s="35"/>
      <c r="I794" s="35"/>
    </row>
    <row r="795" spans="1:9" ht="18">
      <c r="A795" s="35"/>
      <c r="B795" s="48"/>
      <c r="C795" s="35"/>
      <c r="D795" s="35"/>
      <c r="E795" s="35"/>
      <c r="F795" s="35"/>
      <c r="G795" s="35"/>
      <c r="H795" s="35"/>
      <c r="I795" s="35"/>
    </row>
    <row r="796" spans="1:9" ht="18">
      <c r="A796" s="35"/>
      <c r="B796" s="48"/>
      <c r="C796" s="35"/>
      <c r="D796" s="35"/>
      <c r="E796" s="35"/>
      <c r="F796" s="35"/>
      <c r="G796" s="35"/>
      <c r="H796" s="35"/>
      <c r="I796" s="35"/>
    </row>
    <row r="797" spans="1:9" ht="18">
      <c r="A797" s="35"/>
      <c r="B797" s="48"/>
      <c r="C797" s="35"/>
      <c r="D797" s="35"/>
      <c r="E797" s="35"/>
      <c r="F797" s="35"/>
      <c r="G797" s="35"/>
      <c r="H797" s="35"/>
      <c r="I797" s="35"/>
    </row>
    <row r="798" spans="1:9" ht="18">
      <c r="A798" s="35"/>
      <c r="B798" s="48"/>
      <c r="C798" s="35"/>
      <c r="D798" s="35"/>
      <c r="E798" s="35"/>
      <c r="F798" s="35"/>
      <c r="G798" s="35"/>
      <c r="H798" s="35"/>
      <c r="I798" s="35"/>
    </row>
    <row r="799" spans="1:9" ht="18">
      <c r="A799" s="35"/>
      <c r="B799" s="48"/>
      <c r="C799" s="35"/>
      <c r="D799" s="35"/>
      <c r="E799" s="35"/>
      <c r="F799" s="35"/>
      <c r="G799" s="35"/>
      <c r="H799" s="35"/>
      <c r="I799" s="35"/>
    </row>
    <row r="800" spans="1:9" ht="18">
      <c r="A800" s="35"/>
      <c r="B800" s="48"/>
      <c r="C800" s="35"/>
      <c r="D800" s="35"/>
      <c r="E800" s="35"/>
      <c r="F800" s="35"/>
      <c r="G800" s="35"/>
      <c r="H800" s="35"/>
      <c r="I800" s="35"/>
    </row>
    <row r="801" spans="1:9" ht="18">
      <c r="A801" s="35"/>
      <c r="B801" s="48"/>
      <c r="C801" s="35"/>
      <c r="D801" s="35"/>
      <c r="E801" s="35"/>
      <c r="F801" s="35"/>
      <c r="G801" s="35"/>
      <c r="H801" s="35"/>
      <c r="I801" s="35"/>
    </row>
    <row r="802" spans="1:9" ht="18">
      <c r="A802" s="35"/>
      <c r="B802" s="48"/>
      <c r="C802" s="35"/>
      <c r="D802" s="35"/>
      <c r="E802" s="35"/>
      <c r="F802" s="35"/>
      <c r="G802" s="35"/>
      <c r="H802" s="35"/>
      <c r="I802" s="35"/>
    </row>
    <row r="803" spans="1:9" ht="18">
      <c r="A803" s="35"/>
      <c r="B803" s="48"/>
      <c r="C803" s="35"/>
      <c r="D803" s="35"/>
      <c r="E803" s="35"/>
      <c r="F803" s="35"/>
      <c r="G803" s="35"/>
      <c r="H803" s="35"/>
      <c r="I803" s="35"/>
    </row>
    <row r="804" spans="1:9" ht="18">
      <c r="A804" s="35"/>
      <c r="B804" s="48"/>
      <c r="C804" s="35"/>
      <c r="D804" s="35"/>
      <c r="E804" s="35"/>
      <c r="F804" s="35"/>
      <c r="G804" s="35"/>
      <c r="H804" s="35"/>
      <c r="I804" s="35"/>
    </row>
    <row r="805" spans="1:9" ht="18">
      <c r="A805" s="35"/>
      <c r="B805" s="48"/>
      <c r="C805" s="35"/>
      <c r="D805" s="35"/>
      <c r="E805" s="35"/>
      <c r="F805" s="35"/>
      <c r="G805" s="35"/>
      <c r="H805" s="35"/>
      <c r="I805" s="35"/>
    </row>
    <row r="806" spans="1:9" ht="18">
      <c r="A806" s="35"/>
      <c r="B806" s="48"/>
      <c r="C806" s="35"/>
      <c r="D806" s="35"/>
      <c r="E806" s="35"/>
      <c r="F806" s="35"/>
      <c r="G806" s="35"/>
      <c r="H806" s="35"/>
      <c r="I806" s="35"/>
    </row>
    <row r="807" spans="1:9" ht="18">
      <c r="A807" s="35"/>
      <c r="B807" s="48"/>
      <c r="C807" s="35"/>
      <c r="D807" s="35"/>
      <c r="E807" s="35"/>
      <c r="F807" s="35"/>
      <c r="G807" s="35"/>
      <c r="H807" s="35"/>
      <c r="I807" s="35"/>
    </row>
    <row r="808" spans="1:9" ht="18">
      <c r="A808" s="35"/>
      <c r="B808" s="48"/>
      <c r="C808" s="35"/>
      <c r="D808" s="35"/>
      <c r="E808" s="35"/>
      <c r="F808" s="35"/>
      <c r="G808" s="35"/>
      <c r="H808" s="35"/>
      <c r="I808" s="35"/>
    </row>
    <row r="809" spans="1:9" ht="18">
      <c r="A809" s="35"/>
      <c r="B809" s="48"/>
      <c r="C809" s="35"/>
      <c r="D809" s="35"/>
      <c r="E809" s="35"/>
      <c r="F809" s="35"/>
      <c r="G809" s="35"/>
      <c r="H809" s="35"/>
      <c r="I809" s="35"/>
    </row>
    <row r="810" spans="1:9" ht="18">
      <c r="A810" s="35"/>
      <c r="B810" s="48"/>
      <c r="C810" s="35"/>
      <c r="D810" s="35"/>
      <c r="E810" s="35"/>
      <c r="F810" s="35"/>
      <c r="G810" s="35"/>
      <c r="H810" s="35"/>
      <c r="I810" s="35"/>
    </row>
    <row r="811" spans="1:9" ht="18">
      <c r="A811" s="35"/>
      <c r="B811" s="48"/>
      <c r="C811" s="35"/>
      <c r="D811" s="35"/>
      <c r="E811" s="35"/>
      <c r="F811" s="35"/>
      <c r="G811" s="35"/>
      <c r="H811" s="35"/>
      <c r="I811" s="35"/>
    </row>
    <row r="812" spans="1:9" ht="18">
      <c r="A812" s="35"/>
      <c r="B812" s="48"/>
      <c r="C812" s="35"/>
      <c r="D812" s="35"/>
      <c r="E812" s="35"/>
      <c r="F812" s="35"/>
      <c r="G812" s="35"/>
      <c r="H812" s="35"/>
      <c r="I812" s="35"/>
    </row>
    <row r="813" spans="1:9" ht="18">
      <c r="A813" s="35"/>
      <c r="B813" s="48"/>
      <c r="C813" s="35"/>
      <c r="D813" s="35"/>
      <c r="E813" s="35"/>
      <c r="F813" s="35"/>
      <c r="G813" s="35"/>
      <c r="H813" s="35"/>
      <c r="I813" s="35"/>
    </row>
    <row r="814" spans="1:9" ht="18">
      <c r="A814" s="35"/>
      <c r="B814" s="48"/>
      <c r="C814" s="35"/>
      <c r="D814" s="35"/>
      <c r="E814" s="35"/>
      <c r="F814" s="35"/>
      <c r="G814" s="35"/>
      <c r="H814" s="35"/>
      <c r="I814" s="35"/>
    </row>
    <row r="815" spans="1:9" ht="18">
      <c r="A815" s="35"/>
      <c r="B815" s="48"/>
      <c r="C815" s="35"/>
      <c r="D815" s="35"/>
      <c r="E815" s="35"/>
      <c r="F815" s="35"/>
      <c r="G815" s="35"/>
      <c r="H815" s="35"/>
      <c r="I815" s="35"/>
    </row>
    <row r="816" spans="1:9" ht="18">
      <c r="A816" s="35"/>
      <c r="B816" s="48"/>
      <c r="C816" s="35"/>
      <c r="D816" s="35"/>
      <c r="E816" s="35"/>
      <c r="F816" s="35"/>
      <c r="G816" s="35"/>
      <c r="H816" s="35"/>
      <c r="I816" s="35"/>
    </row>
    <row r="817" spans="1:9" ht="18">
      <c r="A817" s="35"/>
      <c r="B817" s="48"/>
      <c r="C817" s="35"/>
      <c r="D817" s="35"/>
      <c r="E817" s="35"/>
      <c r="F817" s="35"/>
      <c r="G817" s="35"/>
      <c r="H817" s="35"/>
      <c r="I817" s="35"/>
    </row>
    <row r="818" spans="1:9" ht="18">
      <c r="A818" s="35"/>
      <c r="B818" s="48"/>
      <c r="C818" s="35"/>
      <c r="D818" s="35"/>
      <c r="E818" s="35"/>
      <c r="F818" s="35"/>
      <c r="G818" s="35"/>
      <c r="H818" s="35"/>
      <c r="I818" s="35"/>
    </row>
    <row r="819" spans="1:9" ht="18">
      <c r="A819" s="35"/>
      <c r="B819" s="48"/>
      <c r="C819" s="35"/>
      <c r="D819" s="35"/>
      <c r="E819" s="35"/>
      <c r="F819" s="35"/>
      <c r="G819" s="35"/>
      <c r="H819" s="35"/>
      <c r="I819" s="35"/>
    </row>
    <row r="820" spans="1:9" ht="18">
      <c r="A820" s="35"/>
      <c r="B820" s="48"/>
      <c r="C820" s="35"/>
      <c r="D820" s="35"/>
      <c r="E820" s="35"/>
      <c r="F820" s="35"/>
      <c r="G820" s="35"/>
      <c r="H820" s="35"/>
      <c r="I820" s="35"/>
    </row>
    <row r="821" spans="1:9" ht="18">
      <c r="A821" s="35"/>
      <c r="B821" s="48"/>
      <c r="C821" s="35"/>
      <c r="D821" s="35"/>
      <c r="E821" s="35"/>
      <c r="F821" s="35"/>
      <c r="G821" s="35"/>
      <c r="H821" s="35"/>
      <c r="I821" s="35"/>
    </row>
    <row r="822" spans="1:9" ht="18">
      <c r="A822" s="35"/>
      <c r="B822" s="48"/>
      <c r="C822" s="35"/>
      <c r="D822" s="35"/>
      <c r="E822" s="35"/>
      <c r="F822" s="35"/>
      <c r="G822" s="35"/>
      <c r="H822" s="35"/>
      <c r="I822" s="35"/>
    </row>
    <row r="823" spans="1:9" ht="18">
      <c r="A823" s="35"/>
      <c r="B823" s="48"/>
      <c r="C823" s="35"/>
      <c r="D823" s="35"/>
      <c r="E823" s="35"/>
      <c r="F823" s="35"/>
      <c r="G823" s="35"/>
      <c r="H823" s="35"/>
      <c r="I823" s="35"/>
    </row>
    <row r="824" spans="1:9" ht="18">
      <c r="A824" s="35"/>
      <c r="B824" s="48"/>
      <c r="C824" s="35"/>
      <c r="D824" s="35"/>
      <c r="E824" s="35"/>
      <c r="F824" s="35"/>
      <c r="G824" s="35"/>
      <c r="H824" s="35"/>
      <c r="I824" s="35"/>
    </row>
    <row r="825" spans="1:9" ht="18">
      <c r="A825" s="35"/>
      <c r="B825" s="48"/>
      <c r="C825" s="35"/>
      <c r="D825" s="35"/>
      <c r="E825" s="35"/>
      <c r="F825" s="35"/>
      <c r="G825" s="35"/>
      <c r="H825" s="35"/>
      <c r="I825" s="35"/>
    </row>
    <row r="826" spans="1:9" ht="18">
      <c r="A826" s="35"/>
      <c r="B826" s="48"/>
      <c r="C826" s="35"/>
      <c r="D826" s="35"/>
      <c r="E826" s="35"/>
      <c r="F826" s="35"/>
      <c r="G826" s="35"/>
      <c r="H826" s="35"/>
      <c r="I826" s="35"/>
    </row>
    <row r="827" spans="1:9" ht="18">
      <c r="A827" s="35"/>
      <c r="B827" s="48"/>
      <c r="C827" s="35"/>
      <c r="D827" s="35"/>
      <c r="E827" s="35"/>
      <c r="F827" s="35"/>
      <c r="G827" s="35"/>
      <c r="H827" s="35"/>
      <c r="I827" s="35"/>
    </row>
    <row r="828" spans="1:9" ht="18">
      <c r="A828" s="35"/>
      <c r="B828" s="48"/>
      <c r="C828" s="35"/>
      <c r="D828" s="35"/>
      <c r="E828" s="35"/>
      <c r="F828" s="35"/>
      <c r="G828" s="35"/>
      <c r="H828" s="35"/>
      <c r="I828" s="35"/>
    </row>
    <row r="829" spans="1:9" ht="18">
      <c r="A829" s="35"/>
      <c r="B829" s="48"/>
      <c r="C829" s="35"/>
      <c r="D829" s="35"/>
      <c r="E829" s="35"/>
      <c r="F829" s="35"/>
      <c r="G829" s="35"/>
      <c r="H829" s="35"/>
      <c r="I829" s="35"/>
    </row>
    <row r="830" spans="1:9" ht="18">
      <c r="A830" s="35"/>
      <c r="B830" s="48"/>
      <c r="C830" s="35"/>
      <c r="D830" s="35"/>
      <c r="E830" s="35"/>
      <c r="F830" s="35"/>
      <c r="G830" s="35"/>
      <c r="H830" s="35"/>
      <c r="I830" s="35"/>
    </row>
    <row r="831" spans="1:9" ht="18">
      <c r="A831" s="35"/>
      <c r="B831" s="48"/>
      <c r="C831" s="35"/>
      <c r="D831" s="35"/>
      <c r="E831" s="35"/>
      <c r="F831" s="35"/>
      <c r="G831" s="35"/>
      <c r="H831" s="35"/>
      <c r="I831" s="35"/>
    </row>
    <row r="832" spans="1:9" ht="18">
      <c r="A832" s="35"/>
      <c r="B832" s="48"/>
      <c r="C832" s="35"/>
      <c r="D832" s="35"/>
      <c r="E832" s="35"/>
      <c r="F832" s="35"/>
      <c r="G832" s="35"/>
      <c r="H832" s="35"/>
      <c r="I832" s="35"/>
    </row>
    <row r="833" spans="1:9" ht="18">
      <c r="A833" s="35"/>
      <c r="B833" s="48"/>
      <c r="C833" s="35"/>
      <c r="D833" s="35"/>
      <c r="E833" s="35"/>
      <c r="F833" s="35"/>
      <c r="G833" s="35"/>
      <c r="H833" s="35"/>
      <c r="I833" s="35"/>
    </row>
    <row r="834" spans="1:9" ht="18">
      <c r="A834" s="35"/>
      <c r="B834" s="48"/>
      <c r="C834" s="35"/>
      <c r="D834" s="35"/>
      <c r="E834" s="35"/>
      <c r="F834" s="35"/>
      <c r="G834" s="35"/>
      <c r="H834" s="35"/>
      <c r="I834" s="35"/>
    </row>
    <row r="835" spans="1:9" ht="18">
      <c r="A835" s="35"/>
      <c r="B835" s="48"/>
      <c r="C835" s="35"/>
      <c r="D835" s="35"/>
      <c r="E835" s="35"/>
      <c r="F835" s="35"/>
      <c r="G835" s="35"/>
      <c r="H835" s="35"/>
      <c r="I835" s="35"/>
    </row>
    <row r="836" spans="1:9" ht="18">
      <c r="A836" s="35"/>
      <c r="B836" s="48"/>
      <c r="C836" s="35"/>
      <c r="D836" s="35"/>
      <c r="E836" s="35"/>
      <c r="F836" s="35"/>
      <c r="G836" s="35"/>
      <c r="H836" s="35"/>
      <c r="I836" s="35"/>
    </row>
    <row r="837" spans="1:9" ht="18">
      <c r="A837" s="35"/>
      <c r="B837" s="48"/>
      <c r="C837" s="35"/>
      <c r="D837" s="35"/>
      <c r="E837" s="35"/>
      <c r="F837" s="35"/>
      <c r="G837" s="35"/>
      <c r="H837" s="35"/>
      <c r="I837" s="35"/>
    </row>
    <row r="838" spans="1:9" ht="18">
      <c r="A838" s="35"/>
      <c r="B838" s="48"/>
      <c r="C838" s="35"/>
      <c r="D838" s="35"/>
      <c r="E838" s="35"/>
      <c r="F838" s="35"/>
      <c r="G838" s="35"/>
      <c r="H838" s="35"/>
      <c r="I838" s="35"/>
    </row>
    <row r="839" spans="1:9" ht="18">
      <c r="A839" s="35"/>
      <c r="B839" s="48"/>
      <c r="C839" s="35"/>
      <c r="D839" s="35"/>
      <c r="E839" s="35"/>
      <c r="F839" s="35"/>
      <c r="G839" s="35"/>
      <c r="H839" s="35"/>
      <c r="I839" s="35"/>
    </row>
    <row r="840" spans="1:9" ht="18">
      <c r="A840" s="35"/>
      <c r="B840" s="48"/>
      <c r="C840" s="35"/>
      <c r="D840" s="35"/>
      <c r="E840" s="35"/>
      <c r="F840" s="35"/>
      <c r="G840" s="35"/>
      <c r="H840" s="35"/>
      <c r="I840" s="35"/>
    </row>
    <row r="841" spans="1:9" ht="18">
      <c r="A841" s="35"/>
      <c r="B841" s="48"/>
      <c r="C841" s="35"/>
      <c r="D841" s="35"/>
      <c r="E841" s="35"/>
      <c r="F841" s="35"/>
      <c r="G841" s="35"/>
      <c r="H841" s="35"/>
      <c r="I841" s="35"/>
    </row>
    <row r="842" spans="1:9" ht="18">
      <c r="A842" s="35"/>
      <c r="B842" s="48"/>
      <c r="C842" s="35"/>
      <c r="D842" s="35"/>
      <c r="E842" s="35"/>
      <c r="F842" s="35"/>
      <c r="G842" s="35"/>
      <c r="H842" s="35"/>
      <c r="I842" s="35"/>
    </row>
    <row r="843" spans="1:9" ht="18">
      <c r="A843" s="35"/>
      <c r="B843" s="48"/>
      <c r="C843" s="35"/>
      <c r="D843" s="35"/>
      <c r="E843" s="35"/>
      <c r="F843" s="35"/>
      <c r="G843" s="35"/>
      <c r="H843" s="35"/>
      <c r="I843" s="35"/>
    </row>
    <row r="844" spans="1:9" ht="18">
      <c r="A844" s="35"/>
      <c r="B844" s="48"/>
      <c r="C844" s="35"/>
      <c r="D844" s="35"/>
      <c r="E844" s="35"/>
      <c r="F844" s="35"/>
      <c r="G844" s="35"/>
      <c r="H844" s="35"/>
      <c r="I844" s="35"/>
    </row>
    <row r="845" spans="1:9" ht="18">
      <c r="A845" s="35"/>
      <c r="B845" s="48"/>
      <c r="C845" s="35"/>
      <c r="D845" s="35"/>
      <c r="E845" s="35"/>
      <c r="F845" s="35"/>
      <c r="G845" s="35"/>
      <c r="H845" s="35"/>
      <c r="I845" s="35"/>
    </row>
    <row r="846" spans="1:9" ht="18">
      <c r="A846" s="35"/>
      <c r="B846" s="48"/>
      <c r="C846" s="35"/>
      <c r="D846" s="35"/>
      <c r="E846" s="35"/>
      <c r="F846" s="35"/>
      <c r="G846" s="35"/>
      <c r="H846" s="35"/>
      <c r="I846" s="35"/>
    </row>
    <row r="847" spans="1:9" ht="18">
      <c r="A847" s="35"/>
      <c r="B847" s="48"/>
      <c r="C847" s="35"/>
      <c r="D847" s="35"/>
      <c r="E847" s="35"/>
      <c r="F847" s="35"/>
      <c r="G847" s="35"/>
      <c r="H847" s="35"/>
      <c r="I847" s="35"/>
    </row>
    <row r="848" spans="1:9" ht="18">
      <c r="A848" s="35"/>
      <c r="B848" s="48"/>
      <c r="C848" s="35"/>
      <c r="D848" s="35"/>
      <c r="E848" s="35"/>
      <c r="F848" s="35"/>
      <c r="G848" s="35"/>
      <c r="H848" s="35"/>
      <c r="I848" s="35"/>
    </row>
    <row r="849" spans="1:9" ht="18">
      <c r="A849" s="35"/>
      <c r="B849" s="48"/>
      <c r="C849" s="35"/>
      <c r="D849" s="35"/>
      <c r="E849" s="35"/>
      <c r="F849" s="35"/>
      <c r="G849" s="35"/>
      <c r="H849" s="35"/>
      <c r="I849" s="35"/>
    </row>
    <row r="850" spans="1:9" ht="18">
      <c r="A850" s="35"/>
      <c r="B850" s="48"/>
      <c r="C850" s="35"/>
      <c r="D850" s="35"/>
      <c r="E850" s="35"/>
      <c r="F850" s="35"/>
      <c r="G850" s="35"/>
      <c r="H850" s="35"/>
      <c r="I850" s="35"/>
    </row>
    <row r="851" spans="1:9" ht="18">
      <c r="A851" s="35"/>
      <c r="B851" s="48"/>
      <c r="C851" s="35"/>
      <c r="D851" s="35"/>
      <c r="E851" s="35"/>
      <c r="F851" s="35"/>
      <c r="G851" s="35"/>
      <c r="H851" s="35"/>
      <c r="I851" s="35"/>
    </row>
    <row r="852" spans="1:9" ht="18">
      <c r="A852" s="35"/>
      <c r="B852" s="48"/>
      <c r="C852" s="35"/>
      <c r="D852" s="35"/>
      <c r="E852" s="35"/>
      <c r="F852" s="35"/>
      <c r="G852" s="35"/>
      <c r="H852" s="35"/>
      <c r="I852" s="35"/>
    </row>
    <row r="853" spans="1:9" ht="18">
      <c r="A853" s="35"/>
      <c r="B853" s="48"/>
      <c r="C853" s="35"/>
      <c r="D853" s="35"/>
      <c r="E853" s="35"/>
      <c r="F853" s="35"/>
      <c r="G853" s="35"/>
      <c r="H853" s="35"/>
      <c r="I853" s="35"/>
    </row>
    <row r="854" spans="1:9" ht="18">
      <c r="A854" s="35"/>
      <c r="B854" s="48"/>
      <c r="C854" s="35"/>
      <c r="D854" s="35"/>
      <c r="E854" s="35"/>
      <c r="F854" s="35"/>
      <c r="G854" s="35"/>
      <c r="H854" s="35"/>
      <c r="I854" s="35"/>
    </row>
    <row r="855" spans="1:9" ht="18">
      <c r="A855" s="35"/>
      <c r="B855" s="48"/>
      <c r="C855" s="35"/>
      <c r="D855" s="35"/>
      <c r="E855" s="35"/>
      <c r="F855" s="35"/>
      <c r="G855" s="35"/>
      <c r="H855" s="35"/>
      <c r="I855" s="35"/>
    </row>
    <row r="856" spans="1:9" ht="18">
      <c r="A856" s="35"/>
      <c r="B856" s="48"/>
      <c r="C856" s="35"/>
      <c r="D856" s="35"/>
      <c r="E856" s="35"/>
      <c r="F856" s="35"/>
      <c r="G856" s="35"/>
      <c r="H856" s="35"/>
      <c r="I856" s="35"/>
    </row>
    <row r="857" spans="1:9" ht="18">
      <c r="A857" s="35"/>
      <c r="B857" s="48"/>
      <c r="C857" s="35"/>
      <c r="D857" s="35"/>
      <c r="E857" s="35"/>
      <c r="F857" s="35"/>
      <c r="G857" s="35"/>
      <c r="H857" s="35"/>
      <c r="I857" s="35"/>
    </row>
    <row r="858" spans="1:9" ht="18">
      <c r="A858" s="35"/>
      <c r="B858" s="48"/>
      <c r="C858" s="35"/>
      <c r="D858" s="35"/>
      <c r="E858" s="35"/>
      <c r="F858" s="35"/>
      <c r="G858" s="35"/>
      <c r="H858" s="35"/>
      <c r="I858" s="35"/>
    </row>
    <row r="859" spans="1:9" ht="18">
      <c r="A859" s="35"/>
      <c r="B859" s="48"/>
      <c r="C859" s="35"/>
      <c r="D859" s="35"/>
      <c r="E859" s="35"/>
      <c r="F859" s="35"/>
      <c r="G859" s="35"/>
      <c r="H859" s="35"/>
      <c r="I859" s="35"/>
    </row>
    <row r="860" spans="1:9" ht="18">
      <c r="A860" s="35"/>
      <c r="B860" s="48"/>
      <c r="C860" s="35"/>
      <c r="D860" s="35"/>
      <c r="E860" s="35"/>
      <c r="F860" s="35"/>
      <c r="G860" s="35"/>
      <c r="H860" s="35"/>
      <c r="I860" s="35"/>
    </row>
    <row r="861" spans="1:9" ht="18">
      <c r="A861" s="35"/>
      <c r="B861" s="48"/>
      <c r="C861" s="35"/>
      <c r="D861" s="35"/>
      <c r="E861" s="35"/>
      <c r="F861" s="35"/>
      <c r="G861" s="35"/>
      <c r="H861" s="35"/>
      <c r="I861" s="35"/>
    </row>
    <row r="862" spans="1:9" ht="18">
      <c r="A862" s="35"/>
      <c r="B862" s="48"/>
      <c r="C862" s="35"/>
      <c r="D862" s="35"/>
      <c r="E862" s="35"/>
      <c r="F862" s="35"/>
      <c r="G862" s="35"/>
      <c r="H862" s="35"/>
      <c r="I862" s="35"/>
    </row>
    <row r="863" spans="1:9" ht="18">
      <c r="A863" s="35"/>
      <c r="B863" s="48"/>
      <c r="C863" s="35"/>
      <c r="D863" s="35"/>
      <c r="E863" s="35"/>
      <c r="F863" s="35"/>
      <c r="G863" s="35"/>
      <c r="H863" s="35"/>
      <c r="I863" s="35"/>
    </row>
    <row r="864" spans="1:9" ht="18">
      <c r="A864" s="35"/>
      <c r="B864" s="48"/>
      <c r="C864" s="35"/>
      <c r="D864" s="35"/>
      <c r="E864" s="35"/>
      <c r="F864" s="35"/>
      <c r="G864" s="35"/>
      <c r="H864" s="35"/>
      <c r="I864" s="35"/>
    </row>
    <row r="865" spans="1:9" ht="18">
      <c r="A865" s="35"/>
      <c r="B865" s="48"/>
      <c r="C865" s="35"/>
      <c r="D865" s="35"/>
      <c r="E865" s="35"/>
      <c r="F865" s="35"/>
      <c r="G865" s="35"/>
      <c r="H865" s="35"/>
      <c r="I865" s="35"/>
    </row>
    <row r="866" spans="1:9" ht="18">
      <c r="A866" s="35"/>
      <c r="B866" s="48"/>
      <c r="C866" s="35"/>
      <c r="D866" s="35"/>
      <c r="E866" s="35"/>
      <c r="F866" s="35"/>
      <c r="G866" s="35"/>
      <c r="H866" s="35"/>
      <c r="I866" s="35"/>
    </row>
    <row r="867" spans="1:9" ht="18">
      <c r="A867" s="35"/>
      <c r="B867" s="48"/>
      <c r="C867" s="35"/>
      <c r="D867" s="35"/>
      <c r="E867" s="35"/>
      <c r="F867" s="35"/>
      <c r="G867" s="35"/>
      <c r="H867" s="35"/>
      <c r="I867" s="35"/>
    </row>
    <row r="868" spans="1:9" ht="18">
      <c r="A868" s="35"/>
      <c r="B868" s="48"/>
      <c r="C868" s="35"/>
      <c r="D868" s="35"/>
      <c r="E868" s="35"/>
      <c r="F868" s="35"/>
      <c r="G868" s="35"/>
      <c r="H868" s="35"/>
      <c r="I868" s="35"/>
    </row>
    <row r="869" spans="1:9" ht="18">
      <c r="A869" s="35"/>
      <c r="B869" s="48"/>
      <c r="C869" s="35"/>
      <c r="D869" s="35"/>
      <c r="E869" s="35"/>
      <c r="F869" s="35"/>
      <c r="G869" s="35"/>
      <c r="H869" s="35"/>
      <c r="I869" s="35"/>
    </row>
    <row r="870" spans="1:9" ht="18">
      <c r="A870" s="35"/>
      <c r="B870" s="48"/>
      <c r="C870" s="35"/>
      <c r="D870" s="35"/>
      <c r="E870" s="35"/>
      <c r="F870" s="35"/>
      <c r="G870" s="35"/>
      <c r="H870" s="35"/>
      <c r="I870" s="35"/>
    </row>
    <row r="871" spans="1:9" ht="18">
      <c r="A871" s="35"/>
      <c r="B871" s="48"/>
      <c r="C871" s="35"/>
      <c r="D871" s="35"/>
      <c r="E871" s="35"/>
      <c r="F871" s="35"/>
      <c r="G871" s="35"/>
      <c r="H871" s="35"/>
      <c r="I871" s="35"/>
    </row>
    <row r="872" spans="1:9" ht="18">
      <c r="A872" s="35"/>
      <c r="B872" s="48"/>
      <c r="C872" s="35"/>
      <c r="D872" s="35"/>
      <c r="E872" s="35"/>
      <c r="F872" s="35"/>
      <c r="G872" s="35"/>
      <c r="H872" s="35"/>
      <c r="I872" s="35"/>
    </row>
    <row r="873" spans="1:9" ht="18">
      <c r="A873" s="35"/>
      <c r="B873" s="48"/>
      <c r="C873" s="35"/>
      <c r="D873" s="35"/>
      <c r="E873" s="35"/>
      <c r="F873" s="35"/>
      <c r="G873" s="35"/>
      <c r="H873" s="35"/>
      <c r="I873" s="35"/>
    </row>
    <row r="874" spans="1:9" ht="18">
      <c r="A874" s="35"/>
      <c r="B874" s="48"/>
      <c r="C874" s="35"/>
      <c r="D874" s="35"/>
      <c r="E874" s="35"/>
      <c r="F874" s="35"/>
      <c r="G874" s="35"/>
      <c r="H874" s="35"/>
      <c r="I874" s="35"/>
    </row>
    <row r="875" spans="1:9" ht="18">
      <c r="A875" s="35"/>
      <c r="B875" s="48"/>
      <c r="C875" s="35"/>
      <c r="D875" s="35"/>
      <c r="E875" s="35"/>
      <c r="F875" s="35"/>
      <c r="G875" s="35"/>
      <c r="H875" s="35"/>
      <c r="I875" s="35"/>
    </row>
    <row r="876" spans="1:9" ht="18">
      <c r="A876" s="35"/>
      <c r="B876" s="48"/>
      <c r="C876" s="35"/>
      <c r="D876" s="35"/>
      <c r="E876" s="35"/>
      <c r="F876" s="35"/>
      <c r="G876" s="35"/>
      <c r="H876" s="35"/>
      <c r="I876" s="35"/>
    </row>
    <row r="877" spans="1:9" ht="18">
      <c r="A877" s="35"/>
      <c r="B877" s="48"/>
      <c r="C877" s="35"/>
      <c r="D877" s="35"/>
      <c r="E877" s="35"/>
      <c r="F877" s="35"/>
      <c r="G877" s="35"/>
      <c r="H877" s="35"/>
      <c r="I877" s="35"/>
    </row>
    <row r="878" spans="1:9" ht="18">
      <c r="A878" s="35"/>
      <c r="B878" s="48"/>
      <c r="C878" s="35"/>
      <c r="D878" s="35"/>
      <c r="E878" s="35"/>
      <c r="F878" s="35"/>
      <c r="G878" s="35"/>
      <c r="H878" s="35"/>
      <c r="I878" s="35"/>
    </row>
    <row r="879" spans="1:9" ht="18">
      <c r="A879" s="35"/>
      <c r="B879" s="48"/>
      <c r="C879" s="35"/>
      <c r="D879" s="35"/>
      <c r="E879" s="35"/>
      <c r="F879" s="35"/>
      <c r="G879" s="35"/>
      <c r="H879" s="35"/>
      <c r="I879" s="35"/>
    </row>
    <row r="880" spans="1:9" ht="18">
      <c r="A880" s="35"/>
      <c r="B880" s="48"/>
      <c r="C880" s="35"/>
      <c r="D880" s="35"/>
      <c r="E880" s="35"/>
      <c r="F880" s="35"/>
      <c r="G880" s="35"/>
      <c r="H880" s="35"/>
      <c r="I880" s="35"/>
    </row>
    <row r="881" spans="1:9" ht="18">
      <c r="A881" s="35"/>
      <c r="B881" s="48"/>
      <c r="C881" s="35"/>
      <c r="D881" s="35"/>
      <c r="E881" s="35"/>
      <c r="F881" s="35"/>
      <c r="G881" s="35"/>
      <c r="H881" s="35"/>
      <c r="I881" s="35"/>
    </row>
    <row r="882" spans="1:9" ht="18">
      <c r="A882" s="35"/>
      <c r="B882" s="48"/>
      <c r="C882" s="35"/>
      <c r="D882" s="35"/>
      <c r="E882" s="35"/>
      <c r="F882" s="35"/>
      <c r="G882" s="35"/>
      <c r="H882" s="35"/>
      <c r="I882" s="35"/>
    </row>
    <row r="883" spans="1:9" ht="18">
      <c r="A883" s="35"/>
      <c r="B883" s="48"/>
      <c r="C883" s="35"/>
      <c r="D883" s="35"/>
      <c r="E883" s="35"/>
      <c r="F883" s="35"/>
      <c r="G883" s="35"/>
      <c r="H883" s="35"/>
      <c r="I883" s="35"/>
    </row>
    <row r="884" spans="1:9" ht="18">
      <c r="A884" s="35"/>
      <c r="B884" s="48"/>
      <c r="C884" s="35"/>
      <c r="D884" s="35"/>
      <c r="E884" s="35"/>
      <c r="F884" s="35"/>
      <c r="G884" s="35"/>
      <c r="H884" s="35"/>
      <c r="I884" s="35"/>
    </row>
    <row r="885" spans="1:9" ht="18">
      <c r="A885" s="35"/>
      <c r="B885" s="48"/>
      <c r="C885" s="35"/>
      <c r="D885" s="35"/>
      <c r="E885" s="35"/>
      <c r="F885" s="35"/>
      <c r="G885" s="35"/>
      <c r="H885" s="35"/>
      <c r="I885" s="35"/>
    </row>
    <row r="886" spans="1:9" ht="18">
      <c r="A886" s="35"/>
      <c r="B886" s="48"/>
      <c r="C886" s="35"/>
      <c r="D886" s="35"/>
      <c r="E886" s="35"/>
      <c r="F886" s="35"/>
      <c r="G886" s="35"/>
      <c r="H886" s="35"/>
      <c r="I886" s="35"/>
    </row>
    <row r="887" spans="1:9" ht="18">
      <c r="A887" s="35"/>
      <c r="B887" s="48"/>
      <c r="C887" s="35"/>
      <c r="D887" s="35"/>
      <c r="E887" s="35"/>
      <c r="F887" s="35"/>
      <c r="G887" s="35"/>
      <c r="H887" s="35"/>
      <c r="I887" s="35"/>
    </row>
    <row r="888" spans="1:9" ht="18">
      <c r="A888" s="35"/>
      <c r="B888" s="48"/>
      <c r="C888" s="35"/>
      <c r="D888" s="35"/>
      <c r="E888" s="35"/>
      <c r="F888" s="35"/>
      <c r="G888" s="35"/>
      <c r="H888" s="35"/>
      <c r="I888" s="35"/>
    </row>
    <row r="889" spans="1:9" ht="18">
      <c r="A889" s="35"/>
      <c r="B889" s="48"/>
      <c r="C889" s="35"/>
      <c r="D889" s="35"/>
      <c r="E889" s="35"/>
      <c r="F889" s="35"/>
      <c r="G889" s="35"/>
      <c r="H889" s="35"/>
      <c r="I889" s="35"/>
    </row>
    <row r="890" spans="1:9" ht="18">
      <c r="A890" s="35"/>
      <c r="B890" s="48"/>
      <c r="C890" s="35"/>
      <c r="D890" s="35"/>
      <c r="E890" s="35"/>
      <c r="F890" s="35"/>
      <c r="G890" s="35"/>
      <c r="H890" s="35"/>
      <c r="I890" s="35"/>
    </row>
    <row r="891" spans="1:9" ht="18">
      <c r="A891" s="35"/>
      <c r="B891" s="48"/>
      <c r="C891" s="35"/>
      <c r="D891" s="35"/>
      <c r="E891" s="35"/>
      <c r="F891" s="35"/>
      <c r="G891" s="35"/>
      <c r="H891" s="35"/>
      <c r="I891" s="35"/>
    </row>
    <row r="892" spans="1:9" ht="18">
      <c r="A892" s="35"/>
      <c r="B892" s="48"/>
      <c r="C892" s="35"/>
      <c r="D892" s="35"/>
      <c r="E892" s="35"/>
      <c r="F892" s="35"/>
      <c r="G892" s="35"/>
      <c r="H892" s="35"/>
      <c r="I892" s="35"/>
    </row>
    <row r="893" spans="1:9" ht="18">
      <c r="A893" s="35"/>
      <c r="B893" s="48"/>
      <c r="C893" s="35"/>
      <c r="D893" s="35"/>
      <c r="E893" s="35"/>
      <c r="F893" s="35"/>
      <c r="G893" s="35"/>
      <c r="H893" s="35"/>
      <c r="I893" s="35"/>
    </row>
    <row r="894" spans="1:9" ht="18">
      <c r="A894" s="35"/>
      <c r="B894" s="48"/>
      <c r="C894" s="35"/>
      <c r="D894" s="35"/>
      <c r="E894" s="35"/>
      <c r="F894" s="35"/>
      <c r="G894" s="35"/>
      <c r="H894" s="35"/>
      <c r="I894" s="35"/>
    </row>
    <row r="895" spans="1:9" ht="18">
      <c r="A895" s="35"/>
      <c r="B895" s="48"/>
      <c r="C895" s="35"/>
      <c r="D895" s="35"/>
      <c r="E895" s="35"/>
      <c r="F895" s="35"/>
      <c r="G895" s="35"/>
      <c r="H895" s="35"/>
      <c r="I895" s="35"/>
    </row>
    <row r="896" spans="1:9" ht="18">
      <c r="A896" s="35"/>
      <c r="B896" s="48"/>
      <c r="C896" s="35"/>
      <c r="D896" s="35"/>
      <c r="E896" s="35"/>
      <c r="F896" s="35"/>
      <c r="G896" s="35"/>
      <c r="H896" s="35"/>
      <c r="I896" s="35"/>
    </row>
    <row r="897" spans="1:9" ht="18">
      <c r="A897" s="35"/>
      <c r="B897" s="48"/>
      <c r="C897" s="35"/>
      <c r="D897" s="35"/>
      <c r="E897" s="35"/>
      <c r="F897" s="35"/>
      <c r="G897" s="35"/>
      <c r="H897" s="35"/>
      <c r="I897" s="35"/>
    </row>
    <row r="898" spans="1:9" ht="18">
      <c r="A898" s="35"/>
      <c r="B898" s="48"/>
      <c r="C898" s="35"/>
      <c r="D898" s="35"/>
      <c r="E898" s="35"/>
      <c r="F898" s="35"/>
      <c r="G898" s="35"/>
      <c r="H898" s="35"/>
      <c r="I898" s="35"/>
    </row>
    <row r="899" spans="1:9" ht="18">
      <c r="A899" s="35"/>
      <c r="B899" s="48"/>
      <c r="C899" s="35"/>
      <c r="D899" s="35"/>
      <c r="E899" s="35"/>
      <c r="F899" s="35"/>
      <c r="G899" s="35"/>
      <c r="H899" s="35"/>
      <c r="I899" s="35"/>
    </row>
    <row r="900" spans="1:9" ht="18">
      <c r="A900" s="35"/>
      <c r="B900" s="48"/>
      <c r="C900" s="35"/>
      <c r="D900" s="35"/>
      <c r="E900" s="35"/>
      <c r="F900" s="35"/>
      <c r="G900" s="35"/>
      <c r="H900" s="35"/>
      <c r="I900" s="35"/>
    </row>
    <row r="901" spans="1:9" ht="18">
      <c r="A901" s="35"/>
      <c r="B901" s="48"/>
      <c r="C901" s="35"/>
      <c r="D901" s="35"/>
      <c r="E901" s="35"/>
      <c r="F901" s="35"/>
      <c r="G901" s="35"/>
      <c r="H901" s="35"/>
      <c r="I901" s="35"/>
    </row>
    <row r="902" spans="1:9" ht="18">
      <c r="A902" s="35"/>
      <c r="B902" s="48"/>
      <c r="C902" s="35"/>
      <c r="D902" s="35"/>
      <c r="E902" s="35"/>
      <c r="F902" s="35"/>
      <c r="G902" s="35"/>
      <c r="H902" s="35"/>
      <c r="I902" s="35"/>
    </row>
    <row r="903" spans="1:9" ht="18">
      <c r="A903" s="35"/>
      <c r="B903" s="48"/>
      <c r="C903" s="35"/>
      <c r="D903" s="35"/>
      <c r="E903" s="35"/>
      <c r="F903" s="35"/>
      <c r="G903" s="35"/>
      <c r="H903" s="35"/>
      <c r="I903" s="35"/>
    </row>
    <row r="904" spans="1:9" ht="18">
      <c r="A904" s="35"/>
      <c r="B904" s="48"/>
      <c r="C904" s="35"/>
      <c r="D904" s="35"/>
      <c r="E904" s="35"/>
      <c r="F904" s="35"/>
      <c r="G904" s="35"/>
      <c r="H904" s="35"/>
      <c r="I904" s="35"/>
    </row>
    <row r="905" spans="1:9" ht="18">
      <c r="A905" s="35"/>
      <c r="B905" s="48"/>
      <c r="C905" s="35"/>
      <c r="D905" s="35"/>
      <c r="E905" s="35"/>
      <c r="F905" s="35"/>
      <c r="G905" s="35"/>
      <c r="H905" s="35"/>
      <c r="I905" s="35"/>
    </row>
    <row r="906" spans="1:9" ht="18">
      <c r="A906" s="35"/>
      <c r="B906" s="48"/>
      <c r="C906" s="35"/>
      <c r="D906" s="35"/>
      <c r="E906" s="35"/>
      <c r="F906" s="35"/>
      <c r="G906" s="35"/>
      <c r="H906" s="35"/>
      <c r="I906" s="35"/>
    </row>
    <row r="907" spans="1:9" ht="18">
      <c r="A907" s="35"/>
      <c r="B907" s="48"/>
      <c r="C907" s="35"/>
      <c r="D907" s="35"/>
      <c r="E907" s="35"/>
      <c r="F907" s="35"/>
      <c r="G907" s="35"/>
      <c r="H907" s="35"/>
      <c r="I907" s="35"/>
    </row>
    <row r="908" spans="1:9" ht="18">
      <c r="A908" s="35"/>
      <c r="B908" s="48"/>
      <c r="C908" s="35"/>
      <c r="D908" s="35"/>
      <c r="E908" s="35"/>
      <c r="F908" s="35"/>
      <c r="G908" s="35"/>
      <c r="H908" s="35"/>
      <c r="I908" s="35"/>
    </row>
    <row r="909" spans="1:9" ht="18">
      <c r="A909" s="35"/>
      <c r="B909" s="48"/>
      <c r="C909" s="35"/>
      <c r="D909" s="35"/>
      <c r="E909" s="35"/>
      <c r="F909" s="35"/>
      <c r="G909" s="35"/>
      <c r="H909" s="35"/>
      <c r="I909" s="35"/>
    </row>
    <row r="910" spans="1:9" ht="18">
      <c r="A910" s="35"/>
      <c r="B910" s="48"/>
      <c r="C910" s="35"/>
      <c r="D910" s="35"/>
      <c r="E910" s="35"/>
      <c r="F910" s="35"/>
      <c r="G910" s="35"/>
      <c r="H910" s="35"/>
      <c r="I910" s="35"/>
    </row>
    <row r="911" spans="1:9" ht="18">
      <c r="A911" s="35"/>
      <c r="B911" s="48"/>
      <c r="C911" s="35"/>
      <c r="D911" s="35"/>
      <c r="E911" s="35"/>
      <c r="F911" s="35"/>
      <c r="G911" s="35"/>
      <c r="H911" s="35"/>
      <c r="I911" s="35"/>
    </row>
    <row r="912" spans="1:9" ht="18">
      <c r="A912" s="35"/>
      <c r="B912" s="48"/>
      <c r="C912" s="35"/>
      <c r="D912" s="35"/>
      <c r="E912" s="35"/>
      <c r="F912" s="35"/>
      <c r="G912" s="35"/>
      <c r="H912" s="35"/>
      <c r="I912" s="35"/>
    </row>
    <row r="913" spans="1:9" ht="18">
      <c r="A913" s="35"/>
      <c r="B913" s="48"/>
      <c r="C913" s="35"/>
      <c r="D913" s="35"/>
      <c r="E913" s="35"/>
      <c r="F913" s="35"/>
      <c r="G913" s="35"/>
      <c r="H913" s="35"/>
      <c r="I913" s="35"/>
    </row>
    <row r="914" spans="1:9" ht="18">
      <c r="A914" s="35"/>
      <c r="B914" s="48"/>
      <c r="C914" s="35"/>
      <c r="D914" s="35"/>
      <c r="E914" s="35"/>
      <c r="F914" s="35"/>
      <c r="G914" s="35"/>
      <c r="H914" s="35"/>
      <c r="I914" s="35"/>
    </row>
    <row r="915" spans="1:9" ht="18">
      <c r="A915" s="35"/>
      <c r="B915" s="48"/>
      <c r="C915" s="35"/>
      <c r="D915" s="35"/>
      <c r="E915" s="35"/>
      <c r="F915" s="35"/>
      <c r="G915" s="35"/>
      <c r="H915" s="35"/>
      <c r="I915" s="35"/>
    </row>
    <row r="916" spans="1:9" ht="18">
      <c r="A916" s="35"/>
      <c r="B916" s="48"/>
      <c r="C916" s="35"/>
      <c r="D916" s="35"/>
      <c r="E916" s="35"/>
      <c r="F916" s="35"/>
      <c r="G916" s="35"/>
      <c r="H916" s="35"/>
      <c r="I916" s="35"/>
    </row>
    <row r="917" spans="1:9" ht="18">
      <c r="A917" s="35"/>
      <c r="B917" s="48"/>
      <c r="C917" s="35"/>
      <c r="D917" s="35"/>
      <c r="E917" s="35"/>
      <c r="F917" s="35"/>
      <c r="G917" s="35"/>
      <c r="H917" s="35"/>
      <c r="I917" s="35"/>
    </row>
    <row r="918" spans="1:9" ht="18">
      <c r="A918" s="35"/>
      <c r="B918" s="48"/>
      <c r="C918" s="35"/>
      <c r="D918" s="35"/>
      <c r="E918" s="35"/>
      <c r="F918" s="35"/>
      <c r="G918" s="35"/>
      <c r="H918" s="35"/>
      <c r="I918" s="35"/>
    </row>
    <row r="919" spans="1:9" ht="18">
      <c r="A919" s="35"/>
      <c r="B919" s="48"/>
      <c r="C919" s="35"/>
      <c r="D919" s="35"/>
      <c r="E919" s="35"/>
      <c r="F919" s="35"/>
      <c r="G919" s="35"/>
      <c r="H919" s="35"/>
      <c r="I919" s="35"/>
    </row>
    <row r="920" spans="1:9" ht="18">
      <c r="A920" s="35"/>
      <c r="B920" s="48"/>
      <c r="C920" s="35"/>
      <c r="D920" s="35"/>
      <c r="E920" s="35"/>
      <c r="F920" s="35"/>
      <c r="G920" s="35"/>
      <c r="H920" s="35"/>
      <c r="I920" s="35"/>
    </row>
    <row r="921" spans="1:9" ht="18">
      <c r="A921" s="35"/>
      <c r="B921" s="48"/>
      <c r="C921" s="35"/>
      <c r="D921" s="35"/>
      <c r="E921" s="35"/>
      <c r="F921" s="35"/>
      <c r="G921" s="35"/>
      <c r="H921" s="35"/>
      <c r="I921" s="35"/>
    </row>
    <row r="922" spans="1:9" ht="18">
      <c r="A922" s="35"/>
      <c r="B922" s="48"/>
      <c r="C922" s="35"/>
      <c r="D922" s="35"/>
      <c r="E922" s="35"/>
      <c r="F922" s="35"/>
      <c r="G922" s="35"/>
      <c r="H922" s="35"/>
      <c r="I922" s="35"/>
    </row>
    <row r="923" spans="1:9" ht="18">
      <c r="A923" s="35"/>
      <c r="B923" s="48"/>
      <c r="C923" s="35"/>
      <c r="D923" s="35"/>
      <c r="E923" s="35"/>
      <c r="F923" s="35"/>
      <c r="G923" s="35"/>
      <c r="H923" s="35"/>
      <c r="I923" s="35"/>
    </row>
    <row r="924" spans="1:9" ht="18">
      <c r="A924" s="35"/>
      <c r="B924" s="48"/>
      <c r="C924" s="35"/>
      <c r="D924" s="35"/>
      <c r="E924" s="35"/>
      <c r="F924" s="35"/>
      <c r="G924" s="35"/>
      <c r="H924" s="35"/>
      <c r="I924" s="35"/>
    </row>
    <row r="925" spans="1:9" ht="18">
      <c r="A925" s="35"/>
      <c r="B925" s="48"/>
      <c r="C925" s="35"/>
      <c r="D925" s="35"/>
      <c r="E925" s="35"/>
      <c r="F925" s="35"/>
      <c r="G925" s="35"/>
      <c r="H925" s="35"/>
      <c r="I925" s="35"/>
    </row>
    <row r="926" spans="1:9" ht="18">
      <c r="A926" s="35"/>
      <c r="B926" s="48"/>
      <c r="C926" s="35"/>
      <c r="D926" s="35"/>
      <c r="E926" s="35"/>
      <c r="F926" s="35"/>
      <c r="G926" s="35"/>
      <c r="H926" s="35"/>
      <c r="I926" s="35"/>
    </row>
    <row r="927" spans="1:9" ht="18">
      <c r="A927" s="35"/>
      <c r="B927" s="48"/>
      <c r="C927" s="35"/>
      <c r="D927" s="35"/>
      <c r="E927" s="35"/>
      <c r="F927" s="35"/>
      <c r="G927" s="35"/>
      <c r="H927" s="35"/>
      <c r="I927" s="35"/>
    </row>
    <row r="928" spans="1:9" ht="18">
      <c r="A928" s="35"/>
      <c r="B928" s="48"/>
      <c r="C928" s="35"/>
      <c r="D928" s="35"/>
      <c r="E928" s="35"/>
      <c r="F928" s="35"/>
      <c r="G928" s="35"/>
      <c r="H928" s="35"/>
      <c r="I928" s="35"/>
    </row>
    <row r="929" spans="1:9" ht="18">
      <c r="A929" s="35"/>
      <c r="B929" s="48"/>
      <c r="C929" s="35"/>
      <c r="D929" s="35"/>
      <c r="E929" s="35"/>
      <c r="F929" s="35"/>
      <c r="G929" s="35"/>
      <c r="H929" s="35"/>
      <c r="I929" s="35"/>
    </row>
    <row r="930" spans="1:9" ht="18">
      <c r="A930" s="35"/>
      <c r="B930" s="48"/>
      <c r="C930" s="35"/>
      <c r="D930" s="35"/>
      <c r="E930" s="35"/>
      <c r="F930" s="35"/>
      <c r="G930" s="35"/>
      <c r="H930" s="35"/>
      <c r="I930" s="35"/>
    </row>
    <row r="931" spans="1:9" ht="18">
      <c r="A931" s="35"/>
      <c r="B931" s="48"/>
      <c r="C931" s="35"/>
      <c r="D931" s="35"/>
      <c r="E931" s="35"/>
      <c r="F931" s="35"/>
      <c r="G931" s="35"/>
      <c r="H931" s="35"/>
      <c r="I931" s="35"/>
    </row>
    <row r="932" spans="1:9" ht="18">
      <c r="A932" s="35"/>
      <c r="B932" s="48"/>
      <c r="C932" s="35"/>
      <c r="D932" s="35"/>
      <c r="E932" s="35"/>
      <c r="F932" s="35"/>
      <c r="G932" s="35"/>
      <c r="H932" s="35"/>
      <c r="I932" s="35"/>
    </row>
    <row r="933" spans="1:9" ht="18">
      <c r="A933" s="35"/>
      <c r="B933" s="48"/>
      <c r="C933" s="35"/>
      <c r="D933" s="35"/>
      <c r="E933" s="35"/>
      <c r="F933" s="35"/>
      <c r="G933" s="35"/>
      <c r="H933" s="35"/>
      <c r="I933" s="35"/>
    </row>
    <row r="934" spans="1:9" ht="18">
      <c r="A934" s="35"/>
      <c r="B934" s="48"/>
      <c r="C934" s="35"/>
      <c r="D934" s="35"/>
      <c r="E934" s="35"/>
      <c r="F934" s="35"/>
      <c r="G934" s="35"/>
      <c r="H934" s="35"/>
      <c r="I934" s="35"/>
    </row>
    <row r="935" spans="1:9" ht="18">
      <c r="A935" s="35"/>
      <c r="B935" s="48"/>
      <c r="C935" s="35"/>
      <c r="D935" s="35"/>
      <c r="E935" s="35"/>
      <c r="F935" s="35"/>
      <c r="G935" s="35"/>
      <c r="H935" s="35"/>
      <c r="I935" s="35"/>
    </row>
    <row r="936" spans="1:9" ht="18">
      <c r="A936" s="35"/>
      <c r="B936" s="48"/>
      <c r="C936" s="35"/>
      <c r="D936" s="35"/>
      <c r="E936" s="35"/>
      <c r="F936" s="35"/>
      <c r="G936" s="35"/>
      <c r="H936" s="35"/>
      <c r="I936" s="35"/>
    </row>
    <row r="937" spans="1:9" ht="18">
      <c r="A937" s="35"/>
      <c r="B937" s="48"/>
      <c r="C937" s="35"/>
      <c r="D937" s="35"/>
      <c r="E937" s="35"/>
      <c r="F937" s="35"/>
      <c r="G937" s="35"/>
      <c r="H937" s="35"/>
      <c r="I937" s="35"/>
    </row>
    <row r="938" spans="1:9" ht="18">
      <c r="A938" s="35"/>
      <c r="B938" s="48"/>
      <c r="C938" s="35"/>
      <c r="D938" s="35"/>
      <c r="E938" s="35"/>
      <c r="F938" s="35"/>
      <c r="G938" s="35"/>
      <c r="H938" s="35"/>
      <c r="I938" s="35"/>
    </row>
    <row r="939" spans="1:9" ht="18">
      <c r="A939" s="35"/>
      <c r="B939" s="48"/>
      <c r="C939" s="35"/>
      <c r="D939" s="35"/>
      <c r="E939" s="35"/>
      <c r="F939" s="35"/>
      <c r="G939" s="35"/>
      <c r="H939" s="35"/>
      <c r="I939" s="35"/>
    </row>
    <row r="940" spans="1:9" ht="18">
      <c r="A940" s="35"/>
      <c r="B940" s="48"/>
      <c r="C940" s="35"/>
      <c r="D940" s="35"/>
      <c r="E940" s="35"/>
      <c r="F940" s="35"/>
      <c r="G940" s="35"/>
      <c r="H940" s="35"/>
      <c r="I940" s="35"/>
    </row>
    <row r="941" spans="1:9" ht="18">
      <c r="A941" s="35"/>
      <c r="B941" s="48"/>
      <c r="C941" s="35"/>
      <c r="D941" s="35"/>
      <c r="E941" s="35"/>
      <c r="F941" s="35"/>
      <c r="G941" s="35"/>
      <c r="H941" s="35"/>
      <c r="I941" s="35"/>
    </row>
    <row r="942" spans="1:9" ht="18">
      <c r="A942" s="35"/>
      <c r="B942" s="48"/>
      <c r="C942" s="35"/>
      <c r="D942" s="35"/>
      <c r="E942" s="35"/>
      <c r="F942" s="35"/>
      <c r="G942" s="35"/>
      <c r="H942" s="35"/>
      <c r="I942" s="35"/>
    </row>
    <row r="943" spans="1:9" ht="18">
      <c r="A943" s="35"/>
      <c r="B943" s="48"/>
      <c r="C943" s="35"/>
      <c r="D943" s="35"/>
      <c r="E943" s="35"/>
      <c r="F943" s="35"/>
      <c r="G943" s="35"/>
      <c r="H943" s="35"/>
      <c r="I943" s="35"/>
    </row>
    <row r="944" spans="1:9" ht="18">
      <c r="A944" s="35"/>
      <c r="B944" s="48"/>
      <c r="C944" s="35"/>
      <c r="D944" s="35"/>
      <c r="E944" s="35"/>
      <c r="F944" s="35"/>
      <c r="G944" s="35"/>
      <c r="H944" s="35"/>
      <c r="I944" s="35"/>
    </row>
    <row r="945" spans="1:9" ht="18">
      <c r="A945" s="35"/>
      <c r="B945" s="48"/>
      <c r="C945" s="35"/>
      <c r="D945" s="35"/>
      <c r="E945" s="35"/>
      <c r="F945" s="35"/>
      <c r="G945" s="35"/>
      <c r="H945" s="35"/>
      <c r="I945" s="35"/>
    </row>
    <row r="946" spans="1:9" ht="18">
      <c r="A946" s="35"/>
      <c r="B946" s="48"/>
      <c r="C946" s="35"/>
      <c r="D946" s="35"/>
      <c r="E946" s="35"/>
      <c r="F946" s="35"/>
      <c r="G946" s="35"/>
      <c r="H946" s="35"/>
      <c r="I946" s="35"/>
    </row>
    <row r="947" spans="1:9" ht="18">
      <c r="A947" s="35"/>
      <c r="B947" s="48"/>
      <c r="C947" s="35"/>
      <c r="D947" s="35"/>
      <c r="E947" s="35"/>
      <c r="F947" s="35"/>
      <c r="G947" s="35"/>
      <c r="H947" s="35"/>
      <c r="I947" s="35"/>
    </row>
    <row r="948" spans="1:9" ht="18">
      <c r="A948" s="35"/>
      <c r="B948" s="48"/>
      <c r="C948" s="35"/>
      <c r="D948" s="35"/>
      <c r="E948" s="35"/>
      <c r="F948" s="35"/>
      <c r="G948" s="35"/>
      <c r="H948" s="35"/>
      <c r="I948" s="35"/>
    </row>
    <row r="949" spans="1:9" ht="18">
      <c r="A949" s="35"/>
      <c r="B949" s="48"/>
      <c r="C949" s="35"/>
      <c r="D949" s="35"/>
      <c r="E949" s="35"/>
      <c r="F949" s="35"/>
      <c r="G949" s="35"/>
      <c r="H949" s="35"/>
      <c r="I949" s="35"/>
    </row>
    <row r="950" spans="1:9" ht="18">
      <c r="A950" s="35"/>
      <c r="B950" s="48"/>
      <c r="C950" s="35"/>
      <c r="D950" s="35"/>
      <c r="E950" s="35"/>
      <c r="F950" s="35"/>
      <c r="G950" s="35"/>
      <c r="H950" s="35"/>
      <c r="I950" s="35"/>
    </row>
    <row r="951" spans="1:9" ht="18">
      <c r="A951" s="35"/>
      <c r="B951" s="48"/>
      <c r="C951" s="35"/>
      <c r="D951" s="35"/>
      <c r="E951" s="35"/>
      <c r="F951" s="35"/>
      <c r="G951" s="35"/>
      <c r="H951" s="35"/>
      <c r="I951" s="35"/>
    </row>
    <row r="952" spans="1:9" ht="18">
      <c r="A952" s="35"/>
      <c r="B952" s="48"/>
      <c r="C952" s="35"/>
      <c r="D952" s="35"/>
      <c r="E952" s="35"/>
      <c r="F952" s="35"/>
      <c r="G952" s="35"/>
      <c r="H952" s="35"/>
      <c r="I952" s="35"/>
    </row>
    <row r="953" spans="1:9" ht="18">
      <c r="A953" s="35"/>
      <c r="B953" s="48"/>
      <c r="C953" s="35"/>
      <c r="D953" s="35"/>
      <c r="E953" s="35"/>
      <c r="F953" s="35"/>
      <c r="G953" s="35"/>
      <c r="H953" s="35"/>
      <c r="I953" s="35"/>
    </row>
    <row r="954" spans="1:9" ht="18">
      <c r="A954" s="35"/>
      <c r="B954" s="48"/>
      <c r="C954" s="35"/>
      <c r="D954" s="35"/>
      <c r="E954" s="35"/>
      <c r="F954" s="35"/>
      <c r="G954" s="35"/>
      <c r="H954" s="35"/>
      <c r="I954" s="35"/>
    </row>
    <row r="955" spans="1:9" ht="18">
      <c r="A955" s="35"/>
      <c r="B955" s="48"/>
      <c r="C955" s="35"/>
      <c r="D955" s="35"/>
      <c r="E955" s="35"/>
      <c r="F955" s="35"/>
      <c r="G955" s="35"/>
      <c r="H955" s="35"/>
      <c r="I955" s="35"/>
    </row>
    <row r="956" spans="1:9" ht="18">
      <c r="A956" s="35"/>
      <c r="B956" s="48"/>
      <c r="C956" s="35"/>
      <c r="D956" s="35"/>
      <c r="E956" s="35"/>
      <c r="F956" s="35"/>
      <c r="G956" s="35"/>
      <c r="H956" s="35"/>
      <c r="I956" s="35"/>
    </row>
    <row r="957" spans="1:9" ht="18">
      <c r="A957" s="35"/>
      <c r="B957" s="48"/>
      <c r="C957" s="35"/>
      <c r="D957" s="35"/>
      <c r="E957" s="35"/>
      <c r="F957" s="35"/>
      <c r="G957" s="35"/>
      <c r="H957" s="35"/>
      <c r="I957" s="35"/>
    </row>
    <row r="958" spans="1:9" ht="18">
      <c r="A958" s="35"/>
      <c r="B958" s="48"/>
      <c r="C958" s="35"/>
      <c r="D958" s="35"/>
      <c r="E958" s="35"/>
      <c r="F958" s="35"/>
      <c r="G958" s="35"/>
      <c r="H958" s="35"/>
      <c r="I958" s="35"/>
    </row>
    <row r="959" spans="1:9" ht="18">
      <c r="A959" s="35"/>
      <c r="B959" s="48"/>
      <c r="C959" s="35"/>
      <c r="D959" s="35"/>
      <c r="E959" s="35"/>
      <c r="F959" s="35"/>
      <c r="G959" s="35"/>
      <c r="H959" s="35"/>
      <c r="I959" s="35"/>
    </row>
    <row r="960" spans="1:9" ht="18">
      <c r="A960" s="35"/>
      <c r="B960" s="48"/>
      <c r="C960" s="35"/>
      <c r="D960" s="35"/>
      <c r="E960" s="35"/>
      <c r="F960" s="35"/>
      <c r="G960" s="35"/>
      <c r="H960" s="35"/>
      <c r="I960" s="35"/>
    </row>
    <row r="961" spans="1:9" ht="18">
      <c r="A961" s="35"/>
      <c r="B961" s="48"/>
      <c r="C961" s="35"/>
      <c r="D961" s="35"/>
      <c r="E961" s="35"/>
      <c r="F961" s="35"/>
      <c r="G961" s="35"/>
      <c r="H961" s="35"/>
      <c r="I961" s="35"/>
    </row>
    <row r="962" spans="1:9" ht="18">
      <c r="A962" s="35"/>
      <c r="B962" s="48"/>
      <c r="C962" s="35"/>
      <c r="D962" s="35"/>
      <c r="E962" s="35"/>
      <c r="F962" s="35"/>
      <c r="G962" s="35"/>
      <c r="H962" s="35"/>
      <c r="I962" s="35"/>
    </row>
    <row r="963" spans="1:9" ht="18">
      <c r="A963" s="35"/>
      <c r="B963" s="48"/>
      <c r="C963" s="35"/>
      <c r="D963" s="35"/>
      <c r="E963" s="35"/>
      <c r="F963" s="35"/>
      <c r="G963" s="35"/>
      <c r="H963" s="35"/>
      <c r="I963" s="35"/>
    </row>
    <row r="964" spans="1:9" ht="18">
      <c r="A964" s="35"/>
      <c r="B964" s="48"/>
      <c r="C964" s="35"/>
      <c r="D964" s="35"/>
      <c r="E964" s="35"/>
      <c r="F964" s="35"/>
      <c r="G964" s="35"/>
      <c r="H964" s="35"/>
      <c r="I964" s="35"/>
    </row>
    <row r="965" spans="1:9" ht="18">
      <c r="A965" s="35"/>
      <c r="B965" s="48"/>
      <c r="C965" s="35"/>
      <c r="D965" s="35"/>
      <c r="E965" s="35"/>
      <c r="F965" s="35"/>
      <c r="G965" s="35"/>
      <c r="H965" s="35"/>
      <c r="I965" s="35"/>
    </row>
    <row r="966" spans="1:9" ht="18">
      <c r="A966" s="35"/>
      <c r="B966" s="48"/>
      <c r="C966" s="35"/>
      <c r="D966" s="35"/>
      <c r="E966" s="35"/>
      <c r="F966" s="35"/>
      <c r="G966" s="35"/>
      <c r="H966" s="35"/>
      <c r="I966" s="35"/>
    </row>
    <row r="967" spans="1:9" ht="18">
      <c r="A967" s="35"/>
      <c r="B967" s="48"/>
      <c r="C967" s="35"/>
      <c r="D967" s="35"/>
      <c r="E967" s="35"/>
      <c r="F967" s="35"/>
      <c r="G967" s="35"/>
      <c r="H967" s="35"/>
      <c r="I967" s="35"/>
    </row>
    <row r="968" spans="1:9" ht="18">
      <c r="A968" s="35"/>
      <c r="B968" s="48"/>
      <c r="C968" s="35"/>
      <c r="D968" s="35"/>
      <c r="E968" s="35"/>
      <c r="F968" s="35"/>
      <c r="G968" s="35"/>
      <c r="H968" s="35"/>
      <c r="I968" s="35"/>
    </row>
    <row r="969" spans="1:9" ht="18">
      <c r="A969" s="35"/>
      <c r="B969" s="48"/>
      <c r="C969" s="35"/>
      <c r="D969" s="35"/>
      <c r="E969" s="35"/>
      <c r="F969" s="35"/>
      <c r="G969" s="35"/>
      <c r="H969" s="35"/>
      <c r="I969" s="35"/>
    </row>
    <row r="970" spans="1:9" ht="18">
      <c r="A970" s="35"/>
      <c r="B970" s="48"/>
      <c r="C970" s="35"/>
      <c r="D970" s="35"/>
      <c r="E970" s="35"/>
      <c r="F970" s="35"/>
      <c r="G970" s="35"/>
      <c r="H970" s="35"/>
      <c r="I970" s="35"/>
    </row>
    <row r="971" spans="1:9" ht="18">
      <c r="A971" s="35"/>
      <c r="B971" s="48"/>
      <c r="C971" s="35"/>
      <c r="D971" s="35"/>
      <c r="E971" s="35"/>
      <c r="F971" s="35"/>
      <c r="G971" s="35"/>
      <c r="H971" s="35"/>
      <c r="I971" s="35"/>
    </row>
    <row r="972" spans="1:9" ht="18">
      <c r="A972" s="35"/>
      <c r="B972" s="48"/>
      <c r="C972" s="35"/>
      <c r="D972" s="35"/>
      <c r="E972" s="35"/>
      <c r="F972" s="35"/>
      <c r="G972" s="35"/>
      <c r="H972" s="35"/>
      <c r="I972" s="35"/>
    </row>
    <row r="973" spans="1:9" ht="18">
      <c r="A973" s="35"/>
      <c r="B973" s="48"/>
      <c r="C973" s="35"/>
      <c r="D973" s="35"/>
      <c r="E973" s="35"/>
      <c r="F973" s="35"/>
      <c r="G973" s="35"/>
      <c r="H973" s="35"/>
      <c r="I973" s="35"/>
    </row>
    <row r="974" spans="1:9" ht="18">
      <c r="A974" s="35"/>
      <c r="B974" s="48"/>
      <c r="C974" s="35"/>
      <c r="D974" s="35"/>
      <c r="E974" s="35"/>
      <c r="F974" s="35"/>
      <c r="G974" s="35"/>
      <c r="H974" s="35"/>
      <c r="I974" s="35"/>
    </row>
    <row r="975" spans="1:9" ht="18">
      <c r="A975" s="35"/>
      <c r="B975" s="48"/>
      <c r="C975" s="35"/>
      <c r="D975" s="35"/>
      <c r="E975" s="35"/>
      <c r="F975" s="35"/>
      <c r="G975" s="35"/>
      <c r="H975" s="35"/>
      <c r="I975" s="35"/>
    </row>
    <row r="976" spans="1:9" ht="18">
      <c r="A976" s="35"/>
      <c r="B976" s="48"/>
      <c r="C976" s="35"/>
      <c r="D976" s="35"/>
      <c r="E976" s="35"/>
      <c r="F976" s="35"/>
      <c r="G976" s="35"/>
      <c r="H976" s="35"/>
      <c r="I976" s="35"/>
    </row>
    <row r="977" spans="1:9" ht="18">
      <c r="A977" s="35"/>
      <c r="B977" s="48"/>
      <c r="C977" s="35"/>
      <c r="D977" s="35"/>
      <c r="E977" s="35"/>
      <c r="F977" s="35"/>
      <c r="G977" s="35"/>
      <c r="H977" s="35"/>
      <c r="I977" s="35"/>
    </row>
    <row r="978" spans="1:9" ht="18">
      <c r="A978" s="35"/>
      <c r="B978" s="48"/>
      <c r="C978" s="35"/>
      <c r="D978" s="35"/>
      <c r="E978" s="35"/>
      <c r="F978" s="35"/>
      <c r="G978" s="35"/>
      <c r="H978" s="35"/>
      <c r="I978" s="35"/>
    </row>
    <row r="979" spans="1:9" ht="18">
      <c r="A979" s="35"/>
      <c r="B979" s="48"/>
      <c r="C979" s="35"/>
      <c r="D979" s="35"/>
      <c r="E979" s="35"/>
      <c r="F979" s="35"/>
      <c r="G979" s="35"/>
      <c r="H979" s="35"/>
      <c r="I979" s="35"/>
    </row>
    <row r="980" spans="1:9" ht="18">
      <c r="A980" s="35"/>
      <c r="B980" s="48"/>
      <c r="C980" s="35"/>
      <c r="D980" s="35"/>
      <c r="E980" s="35"/>
      <c r="F980" s="35"/>
      <c r="G980" s="35"/>
      <c r="H980" s="35"/>
      <c r="I980" s="35"/>
    </row>
    <row r="981" spans="1:9" ht="18">
      <c r="A981" s="35"/>
      <c r="B981" s="48"/>
      <c r="C981" s="35"/>
      <c r="D981" s="35"/>
      <c r="E981" s="35"/>
      <c r="F981" s="35"/>
      <c r="G981" s="35"/>
      <c r="H981" s="35"/>
      <c r="I981" s="35"/>
    </row>
    <row r="982" spans="1:9" ht="18">
      <c r="A982" s="35"/>
      <c r="B982" s="48"/>
      <c r="C982" s="35"/>
      <c r="D982" s="35"/>
      <c r="E982" s="35"/>
      <c r="F982" s="35"/>
      <c r="G982" s="35"/>
      <c r="H982" s="35"/>
      <c r="I982" s="35"/>
    </row>
    <row r="983" spans="1:9" ht="18">
      <c r="A983" s="35"/>
      <c r="B983" s="48"/>
      <c r="C983" s="35"/>
      <c r="D983" s="35"/>
      <c r="E983" s="35"/>
      <c r="F983" s="35"/>
      <c r="G983" s="35"/>
      <c r="H983" s="35"/>
      <c r="I983" s="35"/>
    </row>
    <row r="984" spans="1:9" ht="18">
      <c r="A984" s="35"/>
      <c r="B984" s="48"/>
      <c r="C984" s="35"/>
      <c r="D984" s="35"/>
      <c r="E984" s="35"/>
      <c r="F984" s="35"/>
      <c r="G984" s="35"/>
      <c r="H984" s="35"/>
      <c r="I984" s="35"/>
    </row>
    <row r="985" spans="1:9" ht="18">
      <c r="A985" s="35"/>
      <c r="B985" s="48"/>
      <c r="C985" s="35"/>
      <c r="D985" s="35"/>
      <c r="E985" s="35"/>
      <c r="F985" s="35"/>
      <c r="G985" s="35"/>
      <c r="H985" s="35"/>
      <c r="I985" s="35"/>
    </row>
    <row r="986" spans="1:9" ht="18">
      <c r="A986" s="35"/>
      <c r="B986" s="48"/>
      <c r="C986" s="35"/>
      <c r="D986" s="35"/>
      <c r="E986" s="35"/>
      <c r="F986" s="35"/>
      <c r="G986" s="35"/>
      <c r="H986" s="35"/>
      <c r="I986" s="35"/>
    </row>
    <row r="987" spans="1:9" ht="18">
      <c r="A987" s="35"/>
      <c r="B987" s="48"/>
      <c r="C987" s="35"/>
      <c r="D987" s="35"/>
      <c r="E987" s="35"/>
      <c r="F987" s="35"/>
      <c r="G987" s="35"/>
      <c r="H987" s="35"/>
      <c r="I987" s="35"/>
    </row>
    <row r="988" spans="1:9" ht="18">
      <c r="A988" s="35"/>
      <c r="B988" s="48"/>
      <c r="C988" s="35"/>
      <c r="D988" s="35"/>
      <c r="E988" s="35"/>
      <c r="F988" s="35"/>
      <c r="G988" s="35"/>
      <c r="H988" s="35"/>
      <c r="I988" s="35"/>
    </row>
    <row r="989" spans="1:9" ht="18">
      <c r="A989" s="35"/>
      <c r="B989" s="48"/>
      <c r="C989" s="35"/>
      <c r="D989" s="35"/>
      <c r="E989" s="35"/>
      <c r="F989" s="35"/>
      <c r="G989" s="35"/>
      <c r="H989" s="35"/>
      <c r="I989" s="35"/>
    </row>
    <row r="990" spans="1:9" ht="18">
      <c r="A990" s="35"/>
      <c r="B990" s="48"/>
      <c r="C990" s="35"/>
      <c r="D990" s="35"/>
      <c r="E990" s="35"/>
      <c r="F990" s="35"/>
      <c r="G990" s="35"/>
      <c r="H990" s="35"/>
      <c r="I990" s="35"/>
    </row>
    <row r="991" spans="1:2" ht="18">
      <c r="A991" s="35"/>
      <c r="B991" s="48"/>
    </row>
    <row r="992" spans="1:2" ht="18">
      <c r="A992" s="35"/>
      <c r="B992" s="48"/>
    </row>
    <row r="993" spans="1:2" ht="18">
      <c r="A993" s="35"/>
      <c r="B993" s="48"/>
    </row>
    <row r="994" spans="1:2" ht="18">
      <c r="A994" s="35"/>
      <c r="B994" s="48"/>
    </row>
    <row r="995" spans="1:2" ht="18">
      <c r="A995" s="35"/>
      <c r="B995" s="48"/>
    </row>
    <row r="996" spans="1:2" ht="18">
      <c r="A996" s="35"/>
      <c r="B996" s="48"/>
    </row>
    <row r="997" spans="1:2" ht="18">
      <c r="A997" s="35"/>
      <c r="B997" s="48"/>
    </row>
    <row r="998" spans="1:2" ht="18">
      <c r="A998" s="35"/>
      <c r="B998" s="48"/>
    </row>
    <row r="999" spans="1:2" ht="18">
      <c r="A999" s="35"/>
      <c r="B999" s="48"/>
    </row>
    <row r="1000" spans="1:2" ht="18">
      <c r="A1000" s="35"/>
      <c r="B1000" s="48"/>
    </row>
    <row r="1001" spans="1:2" ht="18">
      <c r="A1001" s="35"/>
      <c r="B1001" s="48"/>
    </row>
  </sheetData>
  <sheetProtection password="D418" sheet="1"/>
  <mergeCells count="15">
    <mergeCell ref="FG16:FH16"/>
    <mergeCell ref="FI16:FJ16"/>
    <mergeCell ref="EV14:FD18"/>
    <mergeCell ref="EW2:FC3"/>
    <mergeCell ref="EF3:EF4"/>
    <mergeCell ref="EH3:EH4"/>
    <mergeCell ref="FF4:FK6"/>
    <mergeCell ref="EF5:EF6"/>
    <mergeCell ref="EV5:FD12"/>
    <mergeCell ref="EF7:EF9"/>
    <mergeCell ref="FF7:FK9"/>
    <mergeCell ref="FF2:FK3"/>
    <mergeCell ref="EF10:EF11"/>
    <mergeCell ref="FF10:FK12"/>
    <mergeCell ref="EF12:EF13"/>
  </mergeCells>
  <printOptions/>
  <pageMargins left="0.7" right="0.7" top="0.75" bottom="0.75" header="0.3" footer="0.3"/>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BE68"/>
  <sheetViews>
    <sheetView zoomScalePageLayoutView="0" workbookViewId="0" topLeftCell="A5">
      <pane ySplit="4" topLeftCell="A9" activePane="bottomLeft" state="frozen"/>
      <selection pane="topLeft" activeCell="A5" sqref="A5"/>
      <selection pane="bottomLeft" activeCell="D11" sqref="D11"/>
    </sheetView>
  </sheetViews>
  <sheetFormatPr defaultColWidth="9.125" defaultRowHeight="12.75"/>
  <cols>
    <col min="1" max="1" width="8.75390625" style="0" customWidth="1"/>
    <col min="2" max="2" width="0.6171875" style="0" customWidth="1"/>
    <col min="3" max="3" width="2.875" style="0" customWidth="1"/>
    <col min="4" max="4" width="15.625" style="8" customWidth="1"/>
    <col min="5" max="5" width="5.75390625" style="0" customWidth="1"/>
    <col min="6" max="7" width="1.875" style="1" hidden="1" customWidth="1"/>
    <col min="8" max="8" width="2.875" style="0" customWidth="1"/>
    <col min="9" max="9" width="15.625" style="8" customWidth="1"/>
    <col min="10" max="10" width="5.75390625" style="0" customWidth="1"/>
    <col min="11" max="12" width="1.875" style="1" hidden="1" customWidth="1"/>
    <col min="13" max="13" width="2.875" style="0" customWidth="1"/>
    <col min="14" max="14" width="15.625" style="8" customWidth="1"/>
    <col min="15" max="15" width="5.75390625" style="0" customWidth="1"/>
    <col min="16" max="17" width="1.875" style="1" hidden="1" customWidth="1"/>
    <col min="18" max="18" width="2.875" style="0" customWidth="1"/>
    <col min="19" max="19" width="15.625" style="8" customWidth="1"/>
    <col min="20" max="20" width="5.75390625" style="0" customWidth="1"/>
    <col min="21" max="22" width="1.875" style="1" hidden="1" customWidth="1"/>
    <col min="23" max="23" width="2.875" style="0" customWidth="1"/>
    <col min="24" max="24" width="15.625" style="8" customWidth="1"/>
    <col min="25" max="25" width="5.75390625" style="0" customWidth="1"/>
    <col min="26" max="27" width="1.875" style="1" hidden="1" customWidth="1"/>
    <col min="28" max="28" width="2.875" style="0" customWidth="1"/>
    <col min="29" max="29" width="15.625" style="8" customWidth="1"/>
    <col min="30" max="30" width="5.75390625" style="0" customWidth="1"/>
    <col min="31" max="32" width="1.875" style="1" hidden="1" customWidth="1"/>
    <col min="33" max="33" width="2.875" style="0" customWidth="1"/>
    <col min="34" max="34" width="15.625" style="8" customWidth="1"/>
    <col min="35" max="35" width="5.75390625" style="0" customWidth="1"/>
    <col min="36" max="37" width="1.875" style="1" hidden="1" customWidth="1"/>
    <col min="38" max="38" width="2.875" style="0" customWidth="1"/>
    <col min="39" max="39" width="15.625" style="8" customWidth="1"/>
    <col min="40" max="40" width="5.75390625" style="0" customWidth="1"/>
    <col min="41" max="42" width="1.875" style="1" hidden="1" customWidth="1"/>
    <col min="43" max="43" width="2.875" style="0" customWidth="1"/>
    <col min="44" max="44" width="15.625" style="8" customWidth="1"/>
    <col min="45" max="45" width="5.75390625" style="0" customWidth="1"/>
    <col min="46" max="47" width="1.875" style="1" hidden="1" customWidth="1"/>
    <col min="48" max="48" width="2.875" style="0" customWidth="1"/>
    <col min="49" max="49" width="15.625" style="8" customWidth="1"/>
    <col min="50" max="50" width="5.75390625" style="0" customWidth="1"/>
    <col min="51" max="51" width="1.875" style="1" customWidth="1"/>
    <col min="52" max="52" width="3.375" style="1" customWidth="1"/>
    <col min="53" max="53" width="16.875" style="1" customWidth="1"/>
    <col min="54" max="54" width="10.625" style="1" customWidth="1"/>
    <col min="55" max="55" width="1.875" style="1" customWidth="1"/>
    <col min="56" max="56" width="3.375" style="1" customWidth="1"/>
    <col min="57" max="16384" width="9.125" style="1" customWidth="1"/>
  </cols>
  <sheetData>
    <row r="1" ht="12.75">
      <c r="I1" s="10"/>
    </row>
    <row r="2" ht="12">
      <c r="I2" s="8">
        <f>WIDECHAR(TRIM(I1))</f>
      </c>
    </row>
    <row r="3" ht="4.5" customHeight="1"/>
    <row r="4" ht="9" customHeight="1">
      <c r="D4" s="11"/>
    </row>
    <row r="5" ht="12">
      <c r="N5" s="34" t="s">
        <v>1217</v>
      </c>
    </row>
    <row r="6" spans="1:10" ht="12">
      <c r="A6" s="18" t="s">
        <v>1218</v>
      </c>
      <c r="I6" s="8" t="s">
        <v>1219</v>
      </c>
      <c r="J6" s="17" t="s">
        <v>1220</v>
      </c>
    </row>
    <row r="7" spans="1:10" ht="12">
      <c r="A7" s="17">
        <v>2</v>
      </c>
      <c r="I7" s="8" t="s">
        <v>1221</v>
      </c>
      <c r="J7" s="17" t="s">
        <v>1222</v>
      </c>
    </row>
    <row r="8" spans="9:10" ht="12">
      <c r="I8" s="8" t="s">
        <v>1223</v>
      </c>
      <c r="J8" s="17">
        <v>1</v>
      </c>
    </row>
    <row r="9" ht="3" customHeight="1"/>
    <row r="10" spans="3:50" ht="31.5" customHeight="1">
      <c r="C10" s="12" t="s">
        <v>2086</v>
      </c>
      <c r="D10" s="13"/>
      <c r="E10" s="14"/>
      <c r="F10" s="15"/>
      <c r="G10" s="15"/>
      <c r="H10" s="12" t="s">
        <v>2087</v>
      </c>
      <c r="I10" s="13"/>
      <c r="J10" s="14"/>
      <c r="K10" s="15"/>
      <c r="L10" s="15"/>
      <c r="M10" s="16" t="s">
        <v>2088</v>
      </c>
      <c r="N10" s="13"/>
      <c r="O10" s="14"/>
      <c r="P10" s="15"/>
      <c r="Q10" s="15"/>
      <c r="R10" s="16" t="s">
        <v>2089</v>
      </c>
      <c r="S10" s="13"/>
      <c r="T10" s="14"/>
      <c r="U10" s="15"/>
      <c r="V10" s="15"/>
      <c r="W10" s="16" t="s">
        <v>2090</v>
      </c>
      <c r="X10" s="13"/>
      <c r="Y10" s="14"/>
      <c r="Z10" s="15"/>
      <c r="AA10" s="15"/>
      <c r="AB10" s="16" t="s">
        <v>2091</v>
      </c>
      <c r="AC10" s="13"/>
      <c r="AD10" s="14"/>
      <c r="AE10" s="15"/>
      <c r="AF10" s="15"/>
      <c r="AG10" s="16" t="s">
        <v>2092</v>
      </c>
      <c r="AH10" s="13"/>
      <c r="AI10" s="14"/>
      <c r="AJ10" s="15"/>
      <c r="AK10" s="15"/>
      <c r="AL10" s="16" t="s">
        <v>2093</v>
      </c>
      <c r="AM10" s="13"/>
      <c r="AN10" s="14"/>
      <c r="AO10" s="15"/>
      <c r="AP10" s="15"/>
      <c r="AQ10" s="16"/>
      <c r="AR10" s="13"/>
      <c r="AS10" s="14"/>
      <c r="AT10" s="15"/>
      <c r="AU10" s="15"/>
      <c r="AV10" s="16"/>
      <c r="AW10" s="13"/>
      <c r="AX10" s="14"/>
    </row>
    <row r="11" spans="3:57" ht="13.5" customHeight="1">
      <c r="C11" s="3">
        <v>1</v>
      </c>
      <c r="D11" s="98" t="s">
        <v>1927</v>
      </c>
      <c r="E11" s="101"/>
      <c r="F11" s="4"/>
      <c r="G11" s="4"/>
      <c r="H11" s="3">
        <v>1</v>
      </c>
      <c r="I11" s="98" t="s">
        <v>1947</v>
      </c>
      <c r="J11" s="101"/>
      <c r="K11" s="4"/>
      <c r="L11" s="4"/>
      <c r="M11" s="3">
        <v>1</v>
      </c>
      <c r="N11" s="98" t="s">
        <v>1966</v>
      </c>
      <c r="O11" s="101"/>
      <c r="P11" s="4"/>
      <c r="Q11" s="4"/>
      <c r="R11" s="3">
        <v>1</v>
      </c>
      <c r="S11" s="98" t="s">
        <v>1986</v>
      </c>
      <c r="T11" s="101"/>
      <c r="U11" s="4"/>
      <c r="V11" s="4"/>
      <c r="W11" s="3">
        <v>1</v>
      </c>
      <c r="X11" s="98" t="s">
        <v>2006</v>
      </c>
      <c r="Y11" s="101"/>
      <c r="Z11" s="4"/>
      <c r="AA11" s="4"/>
      <c r="AB11" s="3">
        <v>1</v>
      </c>
      <c r="AC11" s="98" t="s">
        <v>2026</v>
      </c>
      <c r="AD11" s="101"/>
      <c r="AE11" s="4"/>
      <c r="AF11" s="4"/>
      <c r="AG11" s="3">
        <v>1</v>
      </c>
      <c r="AH11" s="98" t="s">
        <v>2046</v>
      </c>
      <c r="AI11" s="101"/>
      <c r="AJ11" s="4"/>
      <c r="AK11" s="4"/>
      <c r="AL11" s="3">
        <v>1</v>
      </c>
      <c r="AM11" s="98" t="s">
        <v>2066</v>
      </c>
      <c r="AN11" s="101"/>
      <c r="AO11" s="4"/>
      <c r="AP11" s="4"/>
      <c r="AQ11" s="3">
        <v>1</v>
      </c>
      <c r="AR11" s="98"/>
      <c r="AS11" s="101"/>
      <c r="AT11" s="4"/>
      <c r="AU11" s="4"/>
      <c r="AV11" s="3">
        <v>1</v>
      </c>
      <c r="AW11" s="98"/>
      <c r="AX11" s="101"/>
      <c r="AY11" s="5"/>
      <c r="AZ11" s="5"/>
      <c r="BA11" s="5"/>
      <c r="BB11" s="5"/>
      <c r="BC11" s="5"/>
      <c r="BD11" s="5"/>
      <c r="BE11" s="5"/>
    </row>
    <row r="12" spans="3:57" ht="13.5" customHeight="1">
      <c r="C12" s="3">
        <v>2</v>
      </c>
      <c r="D12" s="98" t="s">
        <v>1928</v>
      </c>
      <c r="E12" s="101"/>
      <c r="F12" s="4"/>
      <c r="G12" s="4"/>
      <c r="H12" s="3">
        <v>2</v>
      </c>
      <c r="I12" s="98" t="s">
        <v>1948</v>
      </c>
      <c r="J12" s="101"/>
      <c r="K12" s="4"/>
      <c r="L12" s="4"/>
      <c r="M12" s="3">
        <v>2</v>
      </c>
      <c r="N12" s="98" t="s">
        <v>1967</v>
      </c>
      <c r="O12" s="101"/>
      <c r="P12" s="4"/>
      <c r="Q12" s="4"/>
      <c r="R12" s="3">
        <v>2</v>
      </c>
      <c r="S12" s="98" t="s">
        <v>1987</v>
      </c>
      <c r="T12" s="101"/>
      <c r="U12" s="4"/>
      <c r="V12" s="4"/>
      <c r="W12" s="3">
        <v>2</v>
      </c>
      <c r="X12" s="98" t="s">
        <v>2007</v>
      </c>
      <c r="Y12" s="101"/>
      <c r="Z12" s="4"/>
      <c r="AA12" s="4"/>
      <c r="AB12" s="3">
        <v>2</v>
      </c>
      <c r="AC12" s="98" t="s">
        <v>2027</v>
      </c>
      <c r="AD12" s="101"/>
      <c r="AE12" s="4"/>
      <c r="AF12" s="4"/>
      <c r="AG12" s="3">
        <v>2</v>
      </c>
      <c r="AH12" s="98" t="s">
        <v>2047</v>
      </c>
      <c r="AI12" s="101"/>
      <c r="AJ12" s="4"/>
      <c r="AK12" s="4"/>
      <c r="AL12" s="3">
        <v>2</v>
      </c>
      <c r="AM12" s="98" t="s">
        <v>2067</v>
      </c>
      <c r="AN12" s="101"/>
      <c r="AO12" s="4"/>
      <c r="AP12" s="4"/>
      <c r="AQ12" s="3">
        <v>2</v>
      </c>
      <c r="AR12" s="98"/>
      <c r="AS12" s="101"/>
      <c r="AT12" s="4"/>
      <c r="AU12" s="4"/>
      <c r="AV12" s="3">
        <v>2</v>
      </c>
      <c r="AW12" s="98"/>
      <c r="AX12" s="101"/>
      <c r="AY12" s="5"/>
      <c r="AZ12" s="5"/>
      <c r="BA12" s="5"/>
      <c r="BB12" s="5"/>
      <c r="BC12" s="5"/>
      <c r="BD12" s="5"/>
      <c r="BE12" s="5"/>
    </row>
    <row r="13" spans="3:57" ht="13.5" customHeight="1">
      <c r="C13" s="3">
        <v>3</v>
      </c>
      <c r="D13" s="98" t="s">
        <v>1929</v>
      </c>
      <c r="E13" s="101"/>
      <c r="F13" s="4"/>
      <c r="G13" s="4"/>
      <c r="H13" s="3">
        <v>3</v>
      </c>
      <c r="I13" s="98" t="s">
        <v>1949</v>
      </c>
      <c r="J13" s="101"/>
      <c r="K13" s="4"/>
      <c r="L13" s="4"/>
      <c r="M13" s="3">
        <v>3</v>
      </c>
      <c r="N13" s="98" t="s">
        <v>1968</v>
      </c>
      <c r="O13" s="101"/>
      <c r="P13" s="4"/>
      <c r="Q13" s="4"/>
      <c r="R13" s="3">
        <v>3</v>
      </c>
      <c r="S13" s="98" t="s">
        <v>1988</v>
      </c>
      <c r="T13" s="101"/>
      <c r="U13" s="4"/>
      <c r="V13" s="4"/>
      <c r="W13" s="3">
        <v>3</v>
      </c>
      <c r="X13" s="98" t="s">
        <v>2008</v>
      </c>
      <c r="Y13" s="101"/>
      <c r="Z13" s="4"/>
      <c r="AA13" s="4"/>
      <c r="AB13" s="3">
        <v>3</v>
      </c>
      <c r="AC13" s="98" t="s">
        <v>2028</v>
      </c>
      <c r="AD13" s="101"/>
      <c r="AE13" s="4"/>
      <c r="AF13" s="4"/>
      <c r="AG13" s="3">
        <v>3</v>
      </c>
      <c r="AH13" s="98" t="s">
        <v>2048</v>
      </c>
      <c r="AI13" s="101"/>
      <c r="AJ13" s="4"/>
      <c r="AK13" s="4"/>
      <c r="AL13" s="3">
        <v>3</v>
      </c>
      <c r="AM13" s="98" t="s">
        <v>2068</v>
      </c>
      <c r="AN13" s="101"/>
      <c r="AO13" s="4"/>
      <c r="AP13" s="4"/>
      <c r="AQ13" s="3">
        <v>3</v>
      </c>
      <c r="AR13" s="98"/>
      <c r="AS13" s="101"/>
      <c r="AT13" s="4"/>
      <c r="AU13" s="4"/>
      <c r="AV13" s="3">
        <v>3</v>
      </c>
      <c r="AW13" s="98"/>
      <c r="AX13" s="101"/>
      <c r="AY13" s="5"/>
      <c r="AZ13" s="5"/>
      <c r="BA13" s="5"/>
      <c r="BB13" s="5"/>
      <c r="BC13" s="5"/>
      <c r="BD13" s="5"/>
      <c r="BE13" s="5"/>
    </row>
    <row r="14" spans="3:57" ht="13.5" customHeight="1">
      <c r="C14" s="3">
        <v>4</v>
      </c>
      <c r="D14" s="98" t="s">
        <v>1930</v>
      </c>
      <c r="E14" s="101"/>
      <c r="F14" s="4"/>
      <c r="G14" s="4"/>
      <c r="H14" s="3">
        <v>4</v>
      </c>
      <c r="I14" s="98" t="s">
        <v>1950</v>
      </c>
      <c r="J14" s="101"/>
      <c r="K14" s="4"/>
      <c r="L14" s="4"/>
      <c r="M14" s="3">
        <v>4</v>
      </c>
      <c r="N14" s="98" t="s">
        <v>1969</v>
      </c>
      <c r="O14" s="101"/>
      <c r="P14" s="4"/>
      <c r="Q14" s="4"/>
      <c r="R14" s="3">
        <v>4</v>
      </c>
      <c r="S14" s="98" t="s">
        <v>1989</v>
      </c>
      <c r="T14" s="101"/>
      <c r="U14" s="4"/>
      <c r="V14" s="4"/>
      <c r="W14" s="3">
        <v>4</v>
      </c>
      <c r="X14" s="98" t="s">
        <v>2009</v>
      </c>
      <c r="Y14" s="101"/>
      <c r="Z14" s="4"/>
      <c r="AA14" s="4"/>
      <c r="AB14" s="3">
        <v>4</v>
      </c>
      <c r="AC14" s="98" t="s">
        <v>2029</v>
      </c>
      <c r="AD14" s="101"/>
      <c r="AE14" s="4"/>
      <c r="AF14" s="4"/>
      <c r="AG14" s="3">
        <v>4</v>
      </c>
      <c r="AH14" s="98" t="s">
        <v>2049</v>
      </c>
      <c r="AI14" s="101"/>
      <c r="AJ14" s="4"/>
      <c r="AK14" s="4"/>
      <c r="AL14" s="3">
        <v>4</v>
      </c>
      <c r="AM14" s="98" t="s">
        <v>2069</v>
      </c>
      <c r="AN14" s="101"/>
      <c r="AO14" s="4"/>
      <c r="AP14" s="4"/>
      <c r="AQ14" s="3">
        <v>4</v>
      </c>
      <c r="AR14" s="98"/>
      <c r="AS14" s="101"/>
      <c r="AT14" s="4"/>
      <c r="AU14" s="4"/>
      <c r="AV14" s="3">
        <v>4</v>
      </c>
      <c r="AW14" s="98"/>
      <c r="AX14" s="101"/>
      <c r="AY14" s="5"/>
      <c r="AZ14" s="5"/>
      <c r="BA14" s="5"/>
      <c r="BB14" s="5"/>
      <c r="BC14" s="5"/>
      <c r="BD14" s="5"/>
      <c r="BE14" s="5"/>
    </row>
    <row r="15" spans="1:57" ht="13.5" customHeight="1" thickBot="1">
      <c r="A15" s="1"/>
      <c r="B15" s="1"/>
      <c r="C15" s="7">
        <v>5</v>
      </c>
      <c r="D15" s="100" t="s">
        <v>1931</v>
      </c>
      <c r="E15" s="102"/>
      <c r="F15" s="4"/>
      <c r="G15" s="4"/>
      <c r="H15" s="7">
        <v>5</v>
      </c>
      <c r="I15" s="100" t="s">
        <v>1951</v>
      </c>
      <c r="J15" s="102"/>
      <c r="K15" s="4"/>
      <c r="L15" s="4"/>
      <c r="M15" s="7">
        <v>5</v>
      </c>
      <c r="N15" s="100" t="s">
        <v>1970</v>
      </c>
      <c r="O15" s="102"/>
      <c r="P15" s="4"/>
      <c r="Q15" s="4"/>
      <c r="R15" s="7">
        <v>5</v>
      </c>
      <c r="S15" s="100" t="s">
        <v>1990</v>
      </c>
      <c r="T15" s="102"/>
      <c r="U15" s="4"/>
      <c r="V15" s="4"/>
      <c r="W15" s="7">
        <v>5</v>
      </c>
      <c r="X15" s="100" t="s">
        <v>2010</v>
      </c>
      <c r="Y15" s="102"/>
      <c r="Z15" s="4"/>
      <c r="AA15" s="4"/>
      <c r="AB15" s="7">
        <v>5</v>
      </c>
      <c r="AC15" s="100" t="s">
        <v>2030</v>
      </c>
      <c r="AD15" s="102"/>
      <c r="AE15" s="4"/>
      <c r="AF15" s="4"/>
      <c r="AG15" s="7">
        <v>5</v>
      </c>
      <c r="AH15" s="100" t="s">
        <v>2050</v>
      </c>
      <c r="AI15" s="102"/>
      <c r="AJ15" s="4"/>
      <c r="AK15" s="4"/>
      <c r="AL15" s="7">
        <v>5</v>
      </c>
      <c r="AM15" s="100" t="s">
        <v>2070</v>
      </c>
      <c r="AN15" s="102"/>
      <c r="AO15" s="4"/>
      <c r="AP15" s="4"/>
      <c r="AQ15" s="7">
        <v>5</v>
      </c>
      <c r="AR15" s="100"/>
      <c r="AS15" s="102"/>
      <c r="AT15" s="4"/>
      <c r="AU15" s="4"/>
      <c r="AV15" s="7">
        <v>5</v>
      </c>
      <c r="AW15" s="100"/>
      <c r="AX15" s="102"/>
      <c r="AY15" s="5"/>
      <c r="AZ15" s="5"/>
      <c r="BA15" s="5"/>
      <c r="BB15" s="5"/>
      <c r="BC15" s="5"/>
      <c r="BD15" s="5"/>
      <c r="BE15" s="5"/>
    </row>
    <row r="16" spans="1:57" ht="13.5" customHeight="1">
      <c r="A16" s="1"/>
      <c r="B16" s="1"/>
      <c r="C16" s="6">
        <v>6</v>
      </c>
      <c r="D16" s="99" t="s">
        <v>1932</v>
      </c>
      <c r="E16" s="103"/>
      <c r="F16" s="4"/>
      <c r="G16" s="4"/>
      <c r="H16" s="6">
        <v>6</v>
      </c>
      <c r="I16" s="99" t="s">
        <v>1952</v>
      </c>
      <c r="J16" s="103"/>
      <c r="K16" s="4"/>
      <c r="L16" s="4"/>
      <c r="M16" s="6">
        <v>6</v>
      </c>
      <c r="N16" s="99" t="s">
        <v>1971</v>
      </c>
      <c r="O16" s="103"/>
      <c r="P16" s="4"/>
      <c r="Q16" s="4"/>
      <c r="R16" s="6">
        <v>6</v>
      </c>
      <c r="S16" s="99" t="s">
        <v>1991</v>
      </c>
      <c r="T16" s="103"/>
      <c r="U16" s="4"/>
      <c r="V16" s="4"/>
      <c r="W16" s="6">
        <v>6</v>
      </c>
      <c r="X16" s="99" t="s">
        <v>2011</v>
      </c>
      <c r="Y16" s="103"/>
      <c r="Z16" s="4"/>
      <c r="AA16" s="4"/>
      <c r="AB16" s="6">
        <v>6</v>
      </c>
      <c r="AC16" s="99" t="s">
        <v>2031</v>
      </c>
      <c r="AD16" s="103"/>
      <c r="AE16" s="4"/>
      <c r="AF16" s="4"/>
      <c r="AG16" s="6">
        <v>6</v>
      </c>
      <c r="AH16" s="99" t="s">
        <v>2051</v>
      </c>
      <c r="AI16" s="103"/>
      <c r="AJ16" s="4"/>
      <c r="AK16" s="4"/>
      <c r="AL16" s="6">
        <v>6</v>
      </c>
      <c r="AM16" s="99" t="s">
        <v>2071</v>
      </c>
      <c r="AN16" s="103"/>
      <c r="AO16" s="4"/>
      <c r="AP16" s="4"/>
      <c r="AQ16" s="6">
        <v>6</v>
      </c>
      <c r="AR16" s="99"/>
      <c r="AS16" s="103"/>
      <c r="AT16" s="4"/>
      <c r="AU16" s="4"/>
      <c r="AV16" s="6">
        <v>6</v>
      </c>
      <c r="AW16" s="99"/>
      <c r="AX16" s="103"/>
      <c r="AY16" s="5"/>
      <c r="AZ16" s="5"/>
      <c r="BA16" s="5"/>
      <c r="BB16" s="5"/>
      <c r="BC16" s="5"/>
      <c r="BD16" s="5"/>
      <c r="BE16" s="5"/>
    </row>
    <row r="17" spans="1:57" ht="13.5" customHeight="1">
      <c r="A17" s="1"/>
      <c r="B17" s="1"/>
      <c r="C17" s="3">
        <v>7</v>
      </c>
      <c r="D17" s="98" t="s">
        <v>1933</v>
      </c>
      <c r="E17" s="101"/>
      <c r="F17" s="4"/>
      <c r="G17" s="4"/>
      <c r="H17" s="3">
        <v>7</v>
      </c>
      <c r="I17" s="98" t="s">
        <v>1953</v>
      </c>
      <c r="J17" s="101"/>
      <c r="K17" s="4"/>
      <c r="L17" s="4"/>
      <c r="M17" s="3">
        <v>7</v>
      </c>
      <c r="N17" s="98" t="s">
        <v>1972</v>
      </c>
      <c r="O17" s="101"/>
      <c r="P17" s="4"/>
      <c r="Q17" s="4"/>
      <c r="R17" s="3">
        <v>7</v>
      </c>
      <c r="S17" s="98" t="s">
        <v>1992</v>
      </c>
      <c r="T17" s="101"/>
      <c r="U17" s="4"/>
      <c r="V17" s="4"/>
      <c r="W17" s="3">
        <v>7</v>
      </c>
      <c r="X17" s="98" t="s">
        <v>2012</v>
      </c>
      <c r="Y17" s="101"/>
      <c r="Z17" s="4"/>
      <c r="AA17" s="4"/>
      <c r="AB17" s="3">
        <v>7</v>
      </c>
      <c r="AC17" s="98" t="s">
        <v>2032</v>
      </c>
      <c r="AD17" s="101"/>
      <c r="AE17" s="4"/>
      <c r="AF17" s="4"/>
      <c r="AG17" s="3">
        <v>7</v>
      </c>
      <c r="AH17" s="98" t="s">
        <v>2052</v>
      </c>
      <c r="AI17" s="101"/>
      <c r="AJ17" s="4"/>
      <c r="AK17" s="4"/>
      <c r="AL17" s="3">
        <v>7</v>
      </c>
      <c r="AM17" s="98" t="s">
        <v>2072</v>
      </c>
      <c r="AN17" s="101"/>
      <c r="AO17" s="4"/>
      <c r="AP17" s="4"/>
      <c r="AQ17" s="3">
        <v>7</v>
      </c>
      <c r="AR17" s="98"/>
      <c r="AS17" s="101"/>
      <c r="AT17" s="4"/>
      <c r="AU17" s="4"/>
      <c r="AV17" s="3">
        <v>7</v>
      </c>
      <c r="AW17" s="98"/>
      <c r="AX17" s="101"/>
      <c r="AY17" s="5"/>
      <c r="AZ17" s="5"/>
      <c r="BA17" s="5"/>
      <c r="BB17" s="5"/>
      <c r="BC17" s="5"/>
      <c r="BD17" s="5"/>
      <c r="BE17" s="5"/>
    </row>
    <row r="18" spans="1:57" ht="13.5" customHeight="1">
      <c r="A18" s="1"/>
      <c r="B18" s="1"/>
      <c r="C18" s="3">
        <v>8</v>
      </c>
      <c r="D18" s="98" t="s">
        <v>1934</v>
      </c>
      <c r="E18" s="101"/>
      <c r="F18" s="4"/>
      <c r="G18" s="4"/>
      <c r="H18" s="3">
        <v>8</v>
      </c>
      <c r="I18" s="98" t="s">
        <v>1954</v>
      </c>
      <c r="J18" s="101"/>
      <c r="K18" s="4"/>
      <c r="L18" s="4"/>
      <c r="M18" s="3">
        <v>8</v>
      </c>
      <c r="N18" s="98" t="s">
        <v>1973</v>
      </c>
      <c r="O18" s="101"/>
      <c r="P18" s="4"/>
      <c r="Q18" s="4"/>
      <c r="R18" s="3">
        <v>8</v>
      </c>
      <c r="S18" s="98" t="s">
        <v>1993</v>
      </c>
      <c r="T18" s="101"/>
      <c r="U18" s="4"/>
      <c r="V18" s="4"/>
      <c r="W18" s="3">
        <v>8</v>
      </c>
      <c r="X18" s="98" t="s">
        <v>2013</v>
      </c>
      <c r="Y18" s="101"/>
      <c r="Z18" s="4"/>
      <c r="AA18" s="4"/>
      <c r="AB18" s="3">
        <v>8</v>
      </c>
      <c r="AC18" s="98" t="s">
        <v>2033</v>
      </c>
      <c r="AD18" s="101"/>
      <c r="AE18" s="4"/>
      <c r="AF18" s="4"/>
      <c r="AG18" s="3">
        <v>8</v>
      </c>
      <c r="AH18" s="98" t="s">
        <v>2053</v>
      </c>
      <c r="AI18" s="101"/>
      <c r="AJ18" s="4"/>
      <c r="AK18" s="4"/>
      <c r="AL18" s="3">
        <v>8</v>
      </c>
      <c r="AM18" s="98" t="s">
        <v>2073</v>
      </c>
      <c r="AN18" s="101"/>
      <c r="AO18" s="4"/>
      <c r="AP18" s="4"/>
      <c r="AQ18" s="3">
        <v>8</v>
      </c>
      <c r="AR18" s="98"/>
      <c r="AS18" s="101"/>
      <c r="AT18" s="4"/>
      <c r="AU18" s="4"/>
      <c r="AV18" s="3">
        <v>8</v>
      </c>
      <c r="AW18" s="98"/>
      <c r="AX18" s="101"/>
      <c r="AY18" s="5"/>
      <c r="AZ18" s="5"/>
      <c r="BA18" s="5"/>
      <c r="BB18" s="5"/>
      <c r="BC18" s="5"/>
      <c r="BD18" s="5"/>
      <c r="BE18" s="5"/>
    </row>
    <row r="19" spans="1:57" ht="13.5" customHeight="1">
      <c r="A19" s="1"/>
      <c r="B19" s="1"/>
      <c r="C19" s="3">
        <v>9</v>
      </c>
      <c r="D19" s="98" t="s">
        <v>1935</v>
      </c>
      <c r="E19" s="101"/>
      <c r="F19" s="4"/>
      <c r="G19" s="4"/>
      <c r="H19" s="3">
        <v>9</v>
      </c>
      <c r="I19" s="98" t="s">
        <v>1955</v>
      </c>
      <c r="J19" s="101"/>
      <c r="K19" s="4"/>
      <c r="L19" s="4"/>
      <c r="M19" s="3">
        <v>9</v>
      </c>
      <c r="N19" s="98" t="s">
        <v>1974</v>
      </c>
      <c r="O19" s="101"/>
      <c r="P19" s="4"/>
      <c r="Q19" s="4"/>
      <c r="R19" s="3">
        <v>9</v>
      </c>
      <c r="S19" s="98" t="s">
        <v>1994</v>
      </c>
      <c r="T19" s="101"/>
      <c r="U19" s="4"/>
      <c r="V19" s="4"/>
      <c r="W19" s="3">
        <v>9</v>
      </c>
      <c r="X19" s="98" t="s">
        <v>2014</v>
      </c>
      <c r="Y19" s="101"/>
      <c r="Z19" s="4"/>
      <c r="AA19" s="4"/>
      <c r="AB19" s="3">
        <v>9</v>
      </c>
      <c r="AC19" s="98" t="s">
        <v>2034</v>
      </c>
      <c r="AD19" s="101"/>
      <c r="AE19" s="4"/>
      <c r="AF19" s="4"/>
      <c r="AG19" s="3">
        <v>9</v>
      </c>
      <c r="AH19" s="98" t="s">
        <v>2054</v>
      </c>
      <c r="AI19" s="101"/>
      <c r="AJ19" s="4"/>
      <c r="AK19" s="4"/>
      <c r="AL19" s="3">
        <v>9</v>
      </c>
      <c r="AM19" s="98" t="s">
        <v>2074</v>
      </c>
      <c r="AN19" s="101"/>
      <c r="AO19" s="4"/>
      <c r="AP19" s="4"/>
      <c r="AQ19" s="3">
        <v>9</v>
      </c>
      <c r="AR19" s="98"/>
      <c r="AS19" s="101"/>
      <c r="AT19" s="4"/>
      <c r="AU19" s="4"/>
      <c r="AV19" s="3">
        <v>9</v>
      </c>
      <c r="AW19" s="98"/>
      <c r="AX19" s="101"/>
      <c r="AY19" s="5"/>
      <c r="AZ19" s="5"/>
      <c r="BA19" s="5"/>
      <c r="BB19" s="5"/>
      <c r="BC19" s="5"/>
      <c r="BD19" s="5"/>
      <c r="BE19" s="5"/>
    </row>
    <row r="20" spans="1:57" ht="13.5" customHeight="1" thickBot="1">
      <c r="A20" s="1"/>
      <c r="B20" s="1"/>
      <c r="C20" s="7">
        <v>10</v>
      </c>
      <c r="D20" s="100" t="s">
        <v>1936</v>
      </c>
      <c r="E20" s="102"/>
      <c r="F20" s="4"/>
      <c r="G20" s="4"/>
      <c r="H20" s="7">
        <v>10</v>
      </c>
      <c r="I20" s="100" t="s">
        <v>1956</v>
      </c>
      <c r="J20" s="102"/>
      <c r="K20" s="4"/>
      <c r="L20" s="4"/>
      <c r="M20" s="7">
        <v>10</v>
      </c>
      <c r="N20" s="100" t="s">
        <v>1975</v>
      </c>
      <c r="O20" s="102"/>
      <c r="P20" s="4"/>
      <c r="Q20" s="4"/>
      <c r="R20" s="7">
        <v>10</v>
      </c>
      <c r="S20" s="100" t="s">
        <v>1995</v>
      </c>
      <c r="T20" s="102"/>
      <c r="U20" s="4"/>
      <c r="V20" s="4"/>
      <c r="W20" s="7">
        <v>10</v>
      </c>
      <c r="X20" s="100" t="s">
        <v>2015</v>
      </c>
      <c r="Y20" s="102"/>
      <c r="Z20" s="4"/>
      <c r="AA20" s="4"/>
      <c r="AB20" s="7">
        <v>10</v>
      </c>
      <c r="AC20" s="100" t="s">
        <v>2035</v>
      </c>
      <c r="AD20" s="102"/>
      <c r="AE20" s="4"/>
      <c r="AF20" s="4"/>
      <c r="AG20" s="7">
        <v>10</v>
      </c>
      <c r="AH20" s="100" t="s">
        <v>2055</v>
      </c>
      <c r="AI20" s="102"/>
      <c r="AJ20" s="4"/>
      <c r="AK20" s="4"/>
      <c r="AL20" s="7">
        <v>10</v>
      </c>
      <c r="AM20" s="100" t="s">
        <v>2075</v>
      </c>
      <c r="AN20" s="102"/>
      <c r="AO20" s="4"/>
      <c r="AP20" s="4"/>
      <c r="AQ20" s="7">
        <v>10</v>
      </c>
      <c r="AR20" s="100"/>
      <c r="AS20" s="102"/>
      <c r="AT20" s="4"/>
      <c r="AU20" s="4"/>
      <c r="AV20" s="7">
        <v>10</v>
      </c>
      <c r="AW20" s="100"/>
      <c r="AX20" s="102"/>
      <c r="AY20" s="5"/>
      <c r="AZ20" s="5"/>
      <c r="BA20" s="5"/>
      <c r="BB20" s="5"/>
      <c r="BC20" s="5"/>
      <c r="BD20" s="5"/>
      <c r="BE20" s="5"/>
    </row>
    <row r="21" spans="1:57" ht="13.5" customHeight="1">
      <c r="A21" s="1"/>
      <c r="B21" s="1"/>
      <c r="C21" s="6">
        <v>11</v>
      </c>
      <c r="D21" s="99" t="s">
        <v>1937</v>
      </c>
      <c r="E21" s="103"/>
      <c r="F21" s="4"/>
      <c r="G21" s="4"/>
      <c r="H21" s="6">
        <v>11</v>
      </c>
      <c r="I21" s="99" t="s">
        <v>1957</v>
      </c>
      <c r="J21" s="103"/>
      <c r="K21" s="4"/>
      <c r="L21" s="4"/>
      <c r="M21" s="6">
        <v>11</v>
      </c>
      <c r="N21" s="99" t="s">
        <v>1976</v>
      </c>
      <c r="O21" s="103"/>
      <c r="P21" s="4"/>
      <c r="Q21" s="4"/>
      <c r="R21" s="6">
        <v>11</v>
      </c>
      <c r="S21" s="99" t="s">
        <v>1996</v>
      </c>
      <c r="T21" s="103"/>
      <c r="U21" s="4"/>
      <c r="V21" s="4"/>
      <c r="W21" s="6">
        <v>11</v>
      </c>
      <c r="X21" s="99" t="s">
        <v>2016</v>
      </c>
      <c r="Y21" s="103"/>
      <c r="Z21" s="4"/>
      <c r="AA21" s="4"/>
      <c r="AB21" s="6">
        <v>11</v>
      </c>
      <c r="AC21" s="99" t="s">
        <v>2036</v>
      </c>
      <c r="AD21" s="103"/>
      <c r="AE21" s="4"/>
      <c r="AF21" s="4"/>
      <c r="AG21" s="6">
        <v>11</v>
      </c>
      <c r="AH21" s="99" t="s">
        <v>2056</v>
      </c>
      <c r="AI21" s="103"/>
      <c r="AJ21" s="4"/>
      <c r="AK21" s="4"/>
      <c r="AL21" s="6">
        <v>11</v>
      </c>
      <c r="AM21" s="99" t="s">
        <v>2076</v>
      </c>
      <c r="AN21" s="103"/>
      <c r="AO21" s="4"/>
      <c r="AP21" s="4"/>
      <c r="AQ21" s="6">
        <v>11</v>
      </c>
      <c r="AR21" s="99"/>
      <c r="AS21" s="103"/>
      <c r="AT21" s="4"/>
      <c r="AU21" s="4"/>
      <c r="AV21" s="6">
        <v>11</v>
      </c>
      <c r="AW21" s="99"/>
      <c r="AX21" s="103"/>
      <c r="AY21" s="5"/>
      <c r="AZ21" s="5"/>
      <c r="BA21" s="5"/>
      <c r="BB21" s="5"/>
      <c r="BC21" s="5"/>
      <c r="BD21" s="5"/>
      <c r="BE21" s="5"/>
    </row>
    <row r="22" spans="1:57" ht="13.5" customHeight="1">
      <c r="A22" s="1"/>
      <c r="B22" s="1"/>
      <c r="C22" s="3">
        <v>12</v>
      </c>
      <c r="D22" s="98" t="s">
        <v>1938</v>
      </c>
      <c r="E22" s="101"/>
      <c r="F22" s="4"/>
      <c r="G22" s="4"/>
      <c r="H22" s="3">
        <v>12</v>
      </c>
      <c r="I22" s="98" t="s">
        <v>1958</v>
      </c>
      <c r="J22" s="101"/>
      <c r="K22" s="4"/>
      <c r="L22" s="4"/>
      <c r="M22" s="3">
        <v>12</v>
      </c>
      <c r="N22" s="98" t="s">
        <v>1977</v>
      </c>
      <c r="O22" s="101"/>
      <c r="P22" s="4"/>
      <c r="Q22" s="4"/>
      <c r="R22" s="3">
        <v>12</v>
      </c>
      <c r="S22" s="98" t="s">
        <v>1997</v>
      </c>
      <c r="T22" s="101"/>
      <c r="U22" s="4"/>
      <c r="V22" s="4"/>
      <c r="W22" s="3">
        <v>12</v>
      </c>
      <c r="X22" s="98" t="s">
        <v>2017</v>
      </c>
      <c r="Y22" s="101"/>
      <c r="Z22" s="4"/>
      <c r="AA22" s="4"/>
      <c r="AB22" s="3">
        <v>12</v>
      </c>
      <c r="AC22" s="98" t="s">
        <v>2037</v>
      </c>
      <c r="AD22" s="101"/>
      <c r="AE22" s="4"/>
      <c r="AF22" s="4"/>
      <c r="AG22" s="3">
        <v>12</v>
      </c>
      <c r="AH22" s="98" t="s">
        <v>2057</v>
      </c>
      <c r="AI22" s="101"/>
      <c r="AJ22" s="4"/>
      <c r="AK22" s="4"/>
      <c r="AL22" s="3">
        <v>12</v>
      </c>
      <c r="AM22" s="98" t="s">
        <v>2077</v>
      </c>
      <c r="AN22" s="101"/>
      <c r="AO22" s="4"/>
      <c r="AP22" s="4"/>
      <c r="AQ22" s="3">
        <v>12</v>
      </c>
      <c r="AR22" s="98"/>
      <c r="AS22" s="101"/>
      <c r="AT22" s="4"/>
      <c r="AU22" s="4"/>
      <c r="AV22" s="3">
        <v>12</v>
      </c>
      <c r="AW22" s="98"/>
      <c r="AX22" s="101"/>
      <c r="AY22" s="5"/>
      <c r="AZ22" s="5"/>
      <c r="BA22" s="5"/>
      <c r="BB22" s="5"/>
      <c r="BC22" s="5"/>
      <c r="BD22" s="5"/>
      <c r="BE22" s="5"/>
    </row>
    <row r="23" spans="1:57" ht="13.5" customHeight="1">
      <c r="A23" s="1"/>
      <c r="B23" s="1"/>
      <c r="C23" s="3">
        <v>13</v>
      </c>
      <c r="D23" s="98" t="s">
        <v>1939</v>
      </c>
      <c r="E23" s="101"/>
      <c r="F23" s="4"/>
      <c r="G23" s="4"/>
      <c r="H23" s="3">
        <v>13</v>
      </c>
      <c r="I23" s="98" t="s">
        <v>1959</v>
      </c>
      <c r="J23" s="101"/>
      <c r="K23" s="4"/>
      <c r="L23" s="4"/>
      <c r="M23" s="3">
        <v>13</v>
      </c>
      <c r="N23" s="98" t="s">
        <v>1978</v>
      </c>
      <c r="O23" s="101"/>
      <c r="P23" s="4"/>
      <c r="Q23" s="4"/>
      <c r="R23" s="3">
        <v>13</v>
      </c>
      <c r="S23" s="98" t="s">
        <v>1998</v>
      </c>
      <c r="T23" s="101"/>
      <c r="U23" s="4"/>
      <c r="V23" s="4"/>
      <c r="W23" s="3">
        <v>13</v>
      </c>
      <c r="X23" s="98" t="s">
        <v>2018</v>
      </c>
      <c r="Y23" s="101"/>
      <c r="Z23" s="4"/>
      <c r="AA23" s="4"/>
      <c r="AB23" s="3">
        <v>13</v>
      </c>
      <c r="AC23" s="98" t="s">
        <v>2038</v>
      </c>
      <c r="AD23" s="101"/>
      <c r="AE23" s="4"/>
      <c r="AF23" s="4"/>
      <c r="AG23" s="3">
        <v>13</v>
      </c>
      <c r="AH23" s="98" t="s">
        <v>2058</v>
      </c>
      <c r="AI23" s="101"/>
      <c r="AJ23" s="4"/>
      <c r="AK23" s="4"/>
      <c r="AL23" s="3">
        <v>13</v>
      </c>
      <c r="AM23" s="98" t="s">
        <v>2078</v>
      </c>
      <c r="AN23" s="101"/>
      <c r="AO23" s="4"/>
      <c r="AP23" s="4"/>
      <c r="AQ23" s="3">
        <v>13</v>
      </c>
      <c r="AR23" s="98"/>
      <c r="AS23" s="101"/>
      <c r="AT23" s="4"/>
      <c r="AU23" s="4"/>
      <c r="AV23" s="3">
        <v>13</v>
      </c>
      <c r="AW23" s="98"/>
      <c r="AX23" s="101"/>
      <c r="AY23" s="5"/>
      <c r="AZ23" s="5"/>
      <c r="BA23" s="5"/>
      <c r="BB23" s="5"/>
      <c r="BC23" s="5"/>
      <c r="BD23" s="5"/>
      <c r="BE23" s="5"/>
    </row>
    <row r="24" spans="1:57" ht="13.5" customHeight="1">
      <c r="A24" s="1"/>
      <c r="B24" s="1"/>
      <c r="C24" s="3">
        <v>14</v>
      </c>
      <c r="D24" s="98" t="s">
        <v>1940</v>
      </c>
      <c r="E24" s="101"/>
      <c r="F24" s="4"/>
      <c r="G24" s="4"/>
      <c r="H24" s="3">
        <v>14</v>
      </c>
      <c r="I24" s="98" t="s">
        <v>1960</v>
      </c>
      <c r="J24" s="101"/>
      <c r="K24" s="4"/>
      <c r="L24" s="4"/>
      <c r="M24" s="3">
        <v>14</v>
      </c>
      <c r="N24" s="98" t="s">
        <v>1979</v>
      </c>
      <c r="O24" s="101"/>
      <c r="P24" s="4"/>
      <c r="Q24" s="4"/>
      <c r="R24" s="3">
        <v>14</v>
      </c>
      <c r="S24" s="98" t="s">
        <v>1999</v>
      </c>
      <c r="T24" s="101"/>
      <c r="U24" s="4"/>
      <c r="V24" s="4"/>
      <c r="W24" s="3">
        <v>14</v>
      </c>
      <c r="X24" s="98" t="s">
        <v>2019</v>
      </c>
      <c r="Y24" s="101"/>
      <c r="Z24" s="4"/>
      <c r="AA24" s="4"/>
      <c r="AB24" s="3">
        <v>14</v>
      </c>
      <c r="AC24" s="98" t="s">
        <v>2039</v>
      </c>
      <c r="AD24" s="101"/>
      <c r="AE24" s="4"/>
      <c r="AF24" s="4"/>
      <c r="AG24" s="3">
        <v>14</v>
      </c>
      <c r="AH24" s="98" t="s">
        <v>2059</v>
      </c>
      <c r="AI24" s="101"/>
      <c r="AJ24" s="4"/>
      <c r="AK24" s="4"/>
      <c r="AL24" s="3">
        <v>14</v>
      </c>
      <c r="AM24" s="98" t="s">
        <v>2079</v>
      </c>
      <c r="AN24" s="101"/>
      <c r="AO24" s="4"/>
      <c r="AP24" s="4"/>
      <c r="AQ24" s="3">
        <v>14</v>
      </c>
      <c r="AR24" s="98"/>
      <c r="AS24" s="101"/>
      <c r="AT24" s="4"/>
      <c r="AU24" s="4"/>
      <c r="AV24" s="3">
        <v>14</v>
      </c>
      <c r="AW24" s="98"/>
      <c r="AX24" s="101"/>
      <c r="AY24" s="5"/>
      <c r="AZ24" s="5"/>
      <c r="BA24" s="5"/>
      <c r="BB24" s="5"/>
      <c r="BC24" s="5"/>
      <c r="BD24" s="5"/>
      <c r="BE24" s="5"/>
    </row>
    <row r="25" spans="1:57" ht="14.25" customHeight="1" thickBot="1">
      <c r="A25" s="1"/>
      <c r="B25" s="1"/>
      <c r="C25" s="7">
        <v>15</v>
      </c>
      <c r="D25" s="100" t="s">
        <v>1941</v>
      </c>
      <c r="E25" s="102"/>
      <c r="F25" s="4"/>
      <c r="G25" s="4"/>
      <c r="H25" s="7">
        <v>15</v>
      </c>
      <c r="I25" s="100" t="s">
        <v>1961</v>
      </c>
      <c r="J25" s="102"/>
      <c r="K25" s="4"/>
      <c r="L25" s="4"/>
      <c r="M25" s="7">
        <v>15</v>
      </c>
      <c r="N25" s="100" t="s">
        <v>1980</v>
      </c>
      <c r="O25" s="102"/>
      <c r="P25" s="4"/>
      <c r="Q25" s="4"/>
      <c r="R25" s="7">
        <v>15</v>
      </c>
      <c r="S25" s="100" t="s">
        <v>2000</v>
      </c>
      <c r="T25" s="102"/>
      <c r="U25" s="4"/>
      <c r="V25" s="4"/>
      <c r="W25" s="7">
        <v>15</v>
      </c>
      <c r="X25" s="100" t="s">
        <v>2020</v>
      </c>
      <c r="Y25" s="102"/>
      <c r="Z25" s="4"/>
      <c r="AA25" s="4"/>
      <c r="AB25" s="7">
        <v>15</v>
      </c>
      <c r="AC25" s="100" t="s">
        <v>2040</v>
      </c>
      <c r="AD25" s="102"/>
      <c r="AE25" s="4"/>
      <c r="AF25" s="4"/>
      <c r="AG25" s="7">
        <v>15</v>
      </c>
      <c r="AH25" s="100" t="s">
        <v>2060</v>
      </c>
      <c r="AI25" s="102"/>
      <c r="AJ25" s="4"/>
      <c r="AK25" s="4"/>
      <c r="AL25" s="7">
        <v>15</v>
      </c>
      <c r="AM25" s="100" t="s">
        <v>2080</v>
      </c>
      <c r="AN25" s="102"/>
      <c r="AO25" s="4"/>
      <c r="AP25" s="4"/>
      <c r="AQ25" s="7">
        <v>15</v>
      </c>
      <c r="AR25" s="100"/>
      <c r="AS25" s="102"/>
      <c r="AT25" s="4"/>
      <c r="AU25" s="4"/>
      <c r="AV25" s="7">
        <v>15</v>
      </c>
      <c r="AW25" s="100"/>
      <c r="AX25" s="102"/>
      <c r="AY25" s="5"/>
      <c r="AZ25" s="5"/>
      <c r="BA25" s="5"/>
      <c r="BB25" s="5"/>
      <c r="BC25" s="5"/>
      <c r="BD25" s="5"/>
      <c r="BE25" s="5"/>
    </row>
    <row r="26" spans="1:57" ht="13.5" customHeight="1">
      <c r="A26" s="1"/>
      <c r="B26" s="1"/>
      <c r="C26" s="6">
        <v>16</v>
      </c>
      <c r="D26" s="99" t="s">
        <v>1942</v>
      </c>
      <c r="E26" s="103"/>
      <c r="F26" s="4"/>
      <c r="G26" s="4"/>
      <c r="H26" s="6">
        <v>16</v>
      </c>
      <c r="I26" s="99" t="s">
        <v>83</v>
      </c>
      <c r="J26" s="103"/>
      <c r="K26" s="4"/>
      <c r="L26" s="4"/>
      <c r="M26" s="6">
        <v>16</v>
      </c>
      <c r="N26" s="99" t="s">
        <v>1981</v>
      </c>
      <c r="O26" s="103"/>
      <c r="P26" s="4"/>
      <c r="Q26" s="4"/>
      <c r="R26" s="6">
        <v>16</v>
      </c>
      <c r="S26" s="99" t="s">
        <v>2001</v>
      </c>
      <c r="T26" s="103"/>
      <c r="U26" s="4"/>
      <c r="V26" s="4"/>
      <c r="W26" s="6">
        <v>16</v>
      </c>
      <c r="X26" s="99" t="s">
        <v>2021</v>
      </c>
      <c r="Y26" s="103"/>
      <c r="Z26" s="4"/>
      <c r="AA26" s="4"/>
      <c r="AB26" s="6">
        <v>16</v>
      </c>
      <c r="AC26" s="99" t="s">
        <v>2041</v>
      </c>
      <c r="AD26" s="103"/>
      <c r="AE26" s="4"/>
      <c r="AF26" s="4"/>
      <c r="AG26" s="6">
        <v>16</v>
      </c>
      <c r="AH26" s="99" t="s">
        <v>2061</v>
      </c>
      <c r="AI26" s="103"/>
      <c r="AJ26" s="4"/>
      <c r="AK26" s="4"/>
      <c r="AL26" s="6">
        <v>16</v>
      </c>
      <c r="AM26" s="99" t="s">
        <v>2081</v>
      </c>
      <c r="AN26" s="103"/>
      <c r="AO26" s="4"/>
      <c r="AP26" s="4"/>
      <c r="AQ26" s="6">
        <v>16</v>
      </c>
      <c r="AR26" s="99"/>
      <c r="AS26" s="103"/>
      <c r="AT26" s="4"/>
      <c r="AU26" s="4"/>
      <c r="AV26" s="6">
        <v>16</v>
      </c>
      <c r="AW26" s="99"/>
      <c r="AX26" s="103"/>
      <c r="AY26" s="5"/>
      <c r="AZ26" s="5"/>
      <c r="BA26" s="5"/>
      <c r="BB26" s="5"/>
      <c r="BC26" s="5"/>
      <c r="BD26" s="5"/>
      <c r="BE26" s="5"/>
    </row>
    <row r="27" spans="1:57" ht="13.5" customHeight="1">
      <c r="A27" s="1"/>
      <c r="B27" s="1"/>
      <c r="C27" s="3">
        <v>17</v>
      </c>
      <c r="D27" s="98" t="s">
        <v>1943</v>
      </c>
      <c r="E27" s="101"/>
      <c r="F27" s="4"/>
      <c r="G27" s="4"/>
      <c r="H27" s="3">
        <v>17</v>
      </c>
      <c r="I27" s="98" t="s">
        <v>1962</v>
      </c>
      <c r="J27" s="101"/>
      <c r="K27" s="4"/>
      <c r="L27" s="4"/>
      <c r="M27" s="3">
        <v>17</v>
      </c>
      <c r="N27" s="98" t="s">
        <v>1982</v>
      </c>
      <c r="O27" s="101"/>
      <c r="P27" s="4"/>
      <c r="Q27" s="4"/>
      <c r="R27" s="3">
        <v>17</v>
      </c>
      <c r="S27" s="98" t="s">
        <v>2002</v>
      </c>
      <c r="T27" s="101"/>
      <c r="U27" s="4"/>
      <c r="V27" s="4"/>
      <c r="W27" s="3">
        <v>17</v>
      </c>
      <c r="X27" s="98" t="s">
        <v>2022</v>
      </c>
      <c r="Y27" s="101"/>
      <c r="Z27" s="4"/>
      <c r="AA27" s="4"/>
      <c r="AB27" s="3">
        <v>17</v>
      </c>
      <c r="AC27" s="98" t="s">
        <v>2042</v>
      </c>
      <c r="AD27" s="101"/>
      <c r="AE27" s="4"/>
      <c r="AF27" s="4"/>
      <c r="AG27" s="3">
        <v>17</v>
      </c>
      <c r="AH27" s="98" t="s">
        <v>2062</v>
      </c>
      <c r="AI27" s="101"/>
      <c r="AJ27" s="4"/>
      <c r="AK27" s="4"/>
      <c r="AL27" s="3">
        <v>17</v>
      </c>
      <c r="AM27" s="98" t="s">
        <v>2082</v>
      </c>
      <c r="AN27" s="101"/>
      <c r="AO27" s="4"/>
      <c r="AP27" s="4"/>
      <c r="AQ27" s="3">
        <v>17</v>
      </c>
      <c r="AR27" s="98"/>
      <c r="AS27" s="101"/>
      <c r="AT27" s="4"/>
      <c r="AU27" s="4"/>
      <c r="AV27" s="3">
        <v>17</v>
      </c>
      <c r="AW27" s="98"/>
      <c r="AX27" s="101"/>
      <c r="AY27" s="5"/>
      <c r="AZ27" s="5"/>
      <c r="BA27" s="5"/>
      <c r="BB27" s="5"/>
      <c r="BC27" s="5"/>
      <c r="BD27" s="5"/>
      <c r="BE27" s="5"/>
    </row>
    <row r="28" spans="1:57" ht="13.5" customHeight="1">
      <c r="A28" s="1"/>
      <c r="B28" s="1"/>
      <c r="C28" s="3">
        <v>18</v>
      </c>
      <c r="D28" s="98" t="s">
        <v>1944</v>
      </c>
      <c r="E28" s="101"/>
      <c r="F28" s="4"/>
      <c r="G28" s="4"/>
      <c r="H28" s="3">
        <v>18</v>
      </c>
      <c r="I28" s="98" t="s">
        <v>1963</v>
      </c>
      <c r="J28" s="101"/>
      <c r="K28" s="4"/>
      <c r="L28" s="4"/>
      <c r="M28" s="3">
        <v>18</v>
      </c>
      <c r="N28" s="98" t="s">
        <v>1983</v>
      </c>
      <c r="O28" s="101"/>
      <c r="P28" s="4"/>
      <c r="Q28" s="4"/>
      <c r="R28" s="3">
        <v>18</v>
      </c>
      <c r="S28" s="98" t="s">
        <v>2003</v>
      </c>
      <c r="T28" s="101"/>
      <c r="U28" s="4"/>
      <c r="V28" s="4"/>
      <c r="W28" s="3">
        <v>18</v>
      </c>
      <c r="X28" s="98" t="s">
        <v>2023</v>
      </c>
      <c r="Y28" s="101"/>
      <c r="Z28" s="4"/>
      <c r="AA28" s="4"/>
      <c r="AB28" s="3">
        <v>18</v>
      </c>
      <c r="AC28" s="98" t="s">
        <v>2043</v>
      </c>
      <c r="AD28" s="101"/>
      <c r="AE28" s="4"/>
      <c r="AF28" s="4"/>
      <c r="AG28" s="3">
        <v>18</v>
      </c>
      <c r="AH28" s="98" t="s">
        <v>2063</v>
      </c>
      <c r="AI28" s="101"/>
      <c r="AJ28" s="4"/>
      <c r="AK28" s="4"/>
      <c r="AL28" s="3">
        <v>18</v>
      </c>
      <c r="AM28" s="98" t="s">
        <v>2083</v>
      </c>
      <c r="AN28" s="101"/>
      <c r="AO28" s="4"/>
      <c r="AP28" s="4"/>
      <c r="AQ28" s="3">
        <v>18</v>
      </c>
      <c r="AR28" s="98"/>
      <c r="AS28" s="101"/>
      <c r="AT28" s="4"/>
      <c r="AU28" s="4"/>
      <c r="AV28" s="3">
        <v>18</v>
      </c>
      <c r="AW28" s="98"/>
      <c r="AX28" s="101"/>
      <c r="AY28" s="5"/>
      <c r="AZ28" s="5"/>
      <c r="BA28" s="5"/>
      <c r="BB28" s="5"/>
      <c r="BC28" s="5"/>
      <c r="BD28" s="5"/>
      <c r="BE28" s="5"/>
    </row>
    <row r="29" spans="1:57" ht="13.5" customHeight="1">
      <c r="A29" s="1"/>
      <c r="B29" s="1"/>
      <c r="C29" s="3">
        <v>19</v>
      </c>
      <c r="D29" s="98" t="s">
        <v>1945</v>
      </c>
      <c r="E29" s="101"/>
      <c r="F29" s="4"/>
      <c r="G29" s="4"/>
      <c r="H29" s="3">
        <v>19</v>
      </c>
      <c r="I29" s="98" t="s">
        <v>1964</v>
      </c>
      <c r="J29" s="101"/>
      <c r="K29" s="4"/>
      <c r="L29" s="4"/>
      <c r="M29" s="3">
        <v>19</v>
      </c>
      <c r="N29" s="98" t="s">
        <v>1984</v>
      </c>
      <c r="O29" s="101"/>
      <c r="P29" s="4"/>
      <c r="Q29" s="4"/>
      <c r="R29" s="3">
        <v>19</v>
      </c>
      <c r="S29" s="98" t="s">
        <v>2004</v>
      </c>
      <c r="T29" s="101"/>
      <c r="U29" s="4"/>
      <c r="V29" s="4"/>
      <c r="W29" s="3">
        <v>19</v>
      </c>
      <c r="X29" s="98" t="s">
        <v>2024</v>
      </c>
      <c r="Y29" s="101"/>
      <c r="Z29" s="4"/>
      <c r="AA29" s="4"/>
      <c r="AB29" s="3">
        <v>19</v>
      </c>
      <c r="AC29" s="98" t="s">
        <v>2044</v>
      </c>
      <c r="AD29" s="101"/>
      <c r="AE29" s="4"/>
      <c r="AF29" s="4"/>
      <c r="AG29" s="3">
        <v>19</v>
      </c>
      <c r="AH29" s="98" t="s">
        <v>2064</v>
      </c>
      <c r="AI29" s="101"/>
      <c r="AJ29" s="4"/>
      <c r="AK29" s="4"/>
      <c r="AL29" s="3">
        <v>19</v>
      </c>
      <c r="AM29" s="98" t="s">
        <v>2084</v>
      </c>
      <c r="AN29" s="101"/>
      <c r="AO29" s="4"/>
      <c r="AP29" s="4"/>
      <c r="AQ29" s="3">
        <v>19</v>
      </c>
      <c r="AR29" s="98"/>
      <c r="AS29" s="101"/>
      <c r="AT29" s="4"/>
      <c r="AU29" s="4"/>
      <c r="AV29" s="3">
        <v>19</v>
      </c>
      <c r="AW29" s="98"/>
      <c r="AX29" s="101"/>
      <c r="AY29" s="5"/>
      <c r="AZ29" s="5"/>
      <c r="BA29" s="5"/>
      <c r="BB29" s="5"/>
      <c r="BC29" s="5"/>
      <c r="BD29" s="5"/>
      <c r="BE29" s="5"/>
    </row>
    <row r="30" spans="1:57" ht="14.25" customHeight="1" thickBot="1">
      <c r="A30" s="1"/>
      <c r="B30" s="1"/>
      <c r="C30" s="7">
        <v>20</v>
      </c>
      <c r="D30" s="100" t="s">
        <v>1946</v>
      </c>
      <c r="E30" s="102"/>
      <c r="F30" s="4"/>
      <c r="G30" s="4"/>
      <c r="H30" s="7">
        <v>20</v>
      </c>
      <c r="I30" s="100" t="s">
        <v>1965</v>
      </c>
      <c r="J30" s="102"/>
      <c r="K30" s="4"/>
      <c r="L30" s="4"/>
      <c r="M30" s="7">
        <v>20</v>
      </c>
      <c r="N30" s="100" t="s">
        <v>1985</v>
      </c>
      <c r="O30" s="102"/>
      <c r="P30" s="4"/>
      <c r="Q30" s="4"/>
      <c r="R30" s="7">
        <v>20</v>
      </c>
      <c r="S30" s="100" t="s">
        <v>2005</v>
      </c>
      <c r="T30" s="102"/>
      <c r="U30" s="4"/>
      <c r="V30" s="4"/>
      <c r="W30" s="7">
        <v>20</v>
      </c>
      <c r="X30" s="100" t="s">
        <v>2025</v>
      </c>
      <c r="Y30" s="102"/>
      <c r="Z30" s="4"/>
      <c r="AA30" s="4"/>
      <c r="AB30" s="7">
        <v>20</v>
      </c>
      <c r="AC30" s="100" t="s">
        <v>2045</v>
      </c>
      <c r="AD30" s="102"/>
      <c r="AE30" s="4"/>
      <c r="AF30" s="4"/>
      <c r="AG30" s="7">
        <v>20</v>
      </c>
      <c r="AH30" s="100" t="s">
        <v>2065</v>
      </c>
      <c r="AI30" s="102"/>
      <c r="AJ30" s="4"/>
      <c r="AK30" s="4"/>
      <c r="AL30" s="7">
        <v>20</v>
      </c>
      <c r="AM30" s="100" t="s">
        <v>2085</v>
      </c>
      <c r="AN30" s="102"/>
      <c r="AO30" s="4"/>
      <c r="AP30" s="4"/>
      <c r="AQ30" s="7">
        <v>20</v>
      </c>
      <c r="AR30" s="100"/>
      <c r="AS30" s="102"/>
      <c r="AT30" s="4"/>
      <c r="AU30" s="4"/>
      <c r="AV30" s="7">
        <v>20</v>
      </c>
      <c r="AW30" s="100"/>
      <c r="AX30" s="102"/>
      <c r="AY30" s="5"/>
      <c r="AZ30" s="5"/>
      <c r="BA30" s="5"/>
      <c r="BB30" s="5"/>
      <c r="BC30" s="5"/>
      <c r="BD30" s="5"/>
      <c r="BE30" s="5"/>
    </row>
    <row r="31" spans="1:57" ht="13.5" customHeight="1">
      <c r="A31" s="1"/>
      <c r="B31" s="1"/>
      <c r="C31" s="6">
        <v>21</v>
      </c>
      <c r="D31" s="99" t="s">
        <v>1631</v>
      </c>
      <c r="E31" s="103"/>
      <c r="F31" s="4"/>
      <c r="G31" s="4"/>
      <c r="H31" s="6">
        <v>21</v>
      </c>
      <c r="I31" s="99"/>
      <c r="J31" s="103"/>
      <c r="K31" s="4"/>
      <c r="L31" s="4"/>
      <c r="M31" s="6">
        <v>21</v>
      </c>
      <c r="N31" s="99" t="s">
        <v>1701</v>
      </c>
      <c r="O31" s="103"/>
      <c r="P31" s="4"/>
      <c r="Q31" s="4"/>
      <c r="R31" s="6">
        <v>21</v>
      </c>
      <c r="S31" s="99" t="s">
        <v>1742</v>
      </c>
      <c r="T31" s="103"/>
      <c r="U31" s="4"/>
      <c r="V31" s="4"/>
      <c r="W31" s="6">
        <v>21</v>
      </c>
      <c r="X31" s="99" t="s">
        <v>1783</v>
      </c>
      <c r="Y31" s="103"/>
      <c r="Z31" s="4"/>
      <c r="AA31" s="4"/>
      <c r="AB31" s="6">
        <v>21</v>
      </c>
      <c r="AC31" s="99" t="s">
        <v>1824</v>
      </c>
      <c r="AD31" s="103"/>
      <c r="AE31" s="4"/>
      <c r="AF31" s="4"/>
      <c r="AG31" s="6">
        <v>21</v>
      </c>
      <c r="AH31" s="99" t="s">
        <v>1865</v>
      </c>
      <c r="AI31" s="103"/>
      <c r="AJ31" s="4"/>
      <c r="AK31" s="4"/>
      <c r="AL31" s="6">
        <v>21</v>
      </c>
      <c r="AM31" s="99" t="s">
        <v>1906</v>
      </c>
      <c r="AN31" s="103"/>
      <c r="AO31" s="4"/>
      <c r="AP31" s="4"/>
      <c r="AQ31" s="6">
        <v>21</v>
      </c>
      <c r="AR31" s="99"/>
      <c r="AS31" s="103"/>
      <c r="AT31" s="4"/>
      <c r="AU31" s="4"/>
      <c r="AV31" s="6">
        <v>21</v>
      </c>
      <c r="AW31" s="99"/>
      <c r="AX31" s="103"/>
      <c r="AY31" s="5"/>
      <c r="AZ31" s="5"/>
      <c r="BA31" s="5"/>
      <c r="BB31" s="5"/>
      <c r="BC31" s="5"/>
      <c r="BD31" s="5"/>
      <c r="BE31" s="5"/>
    </row>
    <row r="32" spans="1:57" ht="13.5" customHeight="1">
      <c r="A32" s="1"/>
      <c r="B32" s="1"/>
      <c r="C32" s="3">
        <v>22</v>
      </c>
      <c r="D32" s="98" t="s">
        <v>1632</v>
      </c>
      <c r="E32" s="101"/>
      <c r="F32" s="4"/>
      <c r="G32" s="4"/>
      <c r="H32" s="3">
        <v>22</v>
      </c>
      <c r="I32" s="98"/>
      <c r="J32" s="101"/>
      <c r="K32" s="4"/>
      <c r="L32" s="4"/>
      <c r="M32" s="3">
        <v>22</v>
      </c>
      <c r="N32" s="98" t="s">
        <v>1702</v>
      </c>
      <c r="O32" s="101"/>
      <c r="P32" s="4"/>
      <c r="Q32" s="4"/>
      <c r="R32" s="3">
        <v>22</v>
      </c>
      <c r="S32" s="98" t="s">
        <v>1743</v>
      </c>
      <c r="T32" s="101"/>
      <c r="U32" s="4"/>
      <c r="V32" s="4"/>
      <c r="W32" s="3">
        <v>22</v>
      </c>
      <c r="X32" s="98" t="s">
        <v>1784</v>
      </c>
      <c r="Y32" s="101"/>
      <c r="Z32" s="4"/>
      <c r="AA32" s="4"/>
      <c r="AB32" s="3">
        <v>22</v>
      </c>
      <c r="AC32" s="98" t="s">
        <v>1825</v>
      </c>
      <c r="AD32" s="101"/>
      <c r="AE32" s="4"/>
      <c r="AF32" s="4"/>
      <c r="AG32" s="3">
        <v>22</v>
      </c>
      <c r="AH32" s="98" t="s">
        <v>1866</v>
      </c>
      <c r="AI32" s="101"/>
      <c r="AJ32" s="4"/>
      <c r="AK32" s="4"/>
      <c r="AL32" s="3">
        <v>22</v>
      </c>
      <c r="AM32" s="98" t="s">
        <v>1907</v>
      </c>
      <c r="AN32" s="101"/>
      <c r="AO32" s="4"/>
      <c r="AP32" s="4"/>
      <c r="AQ32" s="3">
        <v>22</v>
      </c>
      <c r="AR32" s="98"/>
      <c r="AS32" s="101"/>
      <c r="AT32" s="4"/>
      <c r="AU32" s="4"/>
      <c r="AV32" s="3">
        <v>22</v>
      </c>
      <c r="AW32" s="98"/>
      <c r="AX32" s="101"/>
      <c r="AY32" s="5"/>
      <c r="AZ32" s="5"/>
      <c r="BA32" s="5"/>
      <c r="BB32" s="5"/>
      <c r="BC32" s="5"/>
      <c r="BD32" s="5"/>
      <c r="BE32" s="5"/>
    </row>
    <row r="33" spans="1:57" ht="13.5" customHeight="1">
      <c r="A33" s="1"/>
      <c r="B33" s="1"/>
      <c r="C33" s="3">
        <v>23</v>
      </c>
      <c r="D33" s="98"/>
      <c r="E33" s="101"/>
      <c r="F33" s="4"/>
      <c r="G33" s="4"/>
      <c r="H33" s="3">
        <v>23</v>
      </c>
      <c r="I33" s="98"/>
      <c r="J33" s="101"/>
      <c r="K33" s="4"/>
      <c r="L33" s="4"/>
      <c r="M33" s="3">
        <v>23</v>
      </c>
      <c r="N33" s="98" t="s">
        <v>1703</v>
      </c>
      <c r="O33" s="101"/>
      <c r="P33" s="4"/>
      <c r="Q33" s="4"/>
      <c r="R33" s="3">
        <v>23</v>
      </c>
      <c r="S33" s="98" t="s">
        <v>1744</v>
      </c>
      <c r="T33" s="101"/>
      <c r="U33" s="4"/>
      <c r="V33" s="4"/>
      <c r="W33" s="3">
        <v>23</v>
      </c>
      <c r="X33" s="98" t="s">
        <v>1785</v>
      </c>
      <c r="Y33" s="101"/>
      <c r="Z33" s="4"/>
      <c r="AA33" s="4"/>
      <c r="AB33" s="3">
        <v>23</v>
      </c>
      <c r="AC33" s="98" t="s">
        <v>1826</v>
      </c>
      <c r="AD33" s="101"/>
      <c r="AE33" s="4"/>
      <c r="AF33" s="4"/>
      <c r="AG33" s="3">
        <v>23</v>
      </c>
      <c r="AH33" s="98" t="s">
        <v>1867</v>
      </c>
      <c r="AI33" s="101"/>
      <c r="AJ33" s="4"/>
      <c r="AK33" s="4"/>
      <c r="AL33" s="3">
        <v>23</v>
      </c>
      <c r="AM33" s="98" t="s">
        <v>1908</v>
      </c>
      <c r="AN33" s="101"/>
      <c r="AO33" s="4"/>
      <c r="AP33" s="4"/>
      <c r="AQ33" s="3">
        <v>23</v>
      </c>
      <c r="AR33" s="98"/>
      <c r="AS33" s="101"/>
      <c r="AT33" s="4"/>
      <c r="AU33" s="4"/>
      <c r="AV33" s="3">
        <v>23</v>
      </c>
      <c r="AW33" s="98"/>
      <c r="AX33" s="101"/>
      <c r="AY33" s="5"/>
      <c r="AZ33" s="5"/>
      <c r="BA33" s="5"/>
      <c r="BB33" s="5"/>
      <c r="BC33" s="5"/>
      <c r="BD33" s="5"/>
      <c r="BE33" s="5"/>
    </row>
    <row r="34" spans="1:57" ht="13.5" customHeight="1">
      <c r="A34" s="1"/>
      <c r="B34" s="1"/>
      <c r="C34" s="3">
        <v>24</v>
      </c>
      <c r="D34" s="98"/>
      <c r="E34" s="101"/>
      <c r="F34" s="4"/>
      <c r="G34" s="4"/>
      <c r="H34" s="3">
        <v>24</v>
      </c>
      <c r="I34" s="98"/>
      <c r="J34" s="101"/>
      <c r="K34" s="4"/>
      <c r="L34" s="4"/>
      <c r="M34" s="3">
        <v>24</v>
      </c>
      <c r="N34" s="98" t="s">
        <v>1704</v>
      </c>
      <c r="O34" s="101"/>
      <c r="P34" s="4"/>
      <c r="Q34" s="4"/>
      <c r="R34" s="3">
        <v>24</v>
      </c>
      <c r="S34" s="98" t="s">
        <v>1745</v>
      </c>
      <c r="T34" s="101"/>
      <c r="U34" s="4"/>
      <c r="V34" s="4"/>
      <c r="W34" s="3">
        <v>24</v>
      </c>
      <c r="X34" s="98" t="s">
        <v>1786</v>
      </c>
      <c r="Y34" s="101"/>
      <c r="Z34" s="4"/>
      <c r="AA34" s="4"/>
      <c r="AB34" s="3">
        <v>24</v>
      </c>
      <c r="AC34" s="98" t="s">
        <v>1827</v>
      </c>
      <c r="AD34" s="101"/>
      <c r="AE34" s="4"/>
      <c r="AF34" s="4"/>
      <c r="AG34" s="3">
        <v>24</v>
      </c>
      <c r="AH34" s="98" t="s">
        <v>1868</v>
      </c>
      <c r="AI34" s="101"/>
      <c r="AJ34" s="4"/>
      <c r="AK34" s="4"/>
      <c r="AL34" s="3">
        <v>24</v>
      </c>
      <c r="AM34" s="98" t="s">
        <v>1909</v>
      </c>
      <c r="AN34" s="101"/>
      <c r="AO34" s="4"/>
      <c r="AP34" s="4"/>
      <c r="AQ34" s="3">
        <v>24</v>
      </c>
      <c r="AR34" s="98"/>
      <c r="AS34" s="101"/>
      <c r="AT34" s="4"/>
      <c r="AU34" s="4"/>
      <c r="AV34" s="3">
        <v>24</v>
      </c>
      <c r="AW34" s="98"/>
      <c r="AX34" s="101"/>
      <c r="AY34" s="5"/>
      <c r="AZ34" s="5"/>
      <c r="BA34" s="5"/>
      <c r="BB34" s="5"/>
      <c r="BC34" s="5"/>
      <c r="BD34" s="5"/>
      <c r="BE34" s="5"/>
    </row>
    <row r="35" spans="1:57" ht="13.5" customHeight="1" thickBot="1">
      <c r="A35" s="1"/>
      <c r="B35" s="1"/>
      <c r="C35" s="7">
        <v>25</v>
      </c>
      <c r="D35" s="100"/>
      <c r="E35" s="102"/>
      <c r="F35" s="4"/>
      <c r="G35" s="4"/>
      <c r="H35" s="7">
        <v>25</v>
      </c>
      <c r="I35" s="100"/>
      <c r="J35" s="102"/>
      <c r="K35" s="4"/>
      <c r="L35" s="4"/>
      <c r="M35" s="7">
        <v>25</v>
      </c>
      <c r="N35" s="100" t="s">
        <v>1705</v>
      </c>
      <c r="O35" s="102"/>
      <c r="P35" s="4"/>
      <c r="Q35" s="4"/>
      <c r="R35" s="7">
        <v>25</v>
      </c>
      <c r="S35" s="100" t="s">
        <v>1746</v>
      </c>
      <c r="T35" s="102"/>
      <c r="U35" s="4"/>
      <c r="V35" s="4"/>
      <c r="W35" s="7">
        <v>25</v>
      </c>
      <c r="X35" s="100" t="s">
        <v>1787</v>
      </c>
      <c r="Y35" s="102"/>
      <c r="Z35" s="4"/>
      <c r="AA35" s="4"/>
      <c r="AB35" s="7">
        <v>25</v>
      </c>
      <c r="AC35" s="100" t="s">
        <v>1828</v>
      </c>
      <c r="AD35" s="102"/>
      <c r="AE35" s="4"/>
      <c r="AF35" s="4"/>
      <c r="AG35" s="7">
        <v>25</v>
      </c>
      <c r="AH35" s="100" t="s">
        <v>1869</v>
      </c>
      <c r="AI35" s="102"/>
      <c r="AJ35" s="4"/>
      <c r="AK35" s="4"/>
      <c r="AL35" s="7">
        <v>25</v>
      </c>
      <c r="AM35" s="100" t="s">
        <v>1910</v>
      </c>
      <c r="AN35" s="102"/>
      <c r="AO35" s="4"/>
      <c r="AP35" s="4"/>
      <c r="AQ35" s="7">
        <v>25</v>
      </c>
      <c r="AR35" s="100"/>
      <c r="AS35" s="102"/>
      <c r="AT35" s="4"/>
      <c r="AU35" s="4"/>
      <c r="AV35" s="7">
        <v>25</v>
      </c>
      <c r="AW35" s="100"/>
      <c r="AX35" s="102"/>
      <c r="AY35" s="5"/>
      <c r="AZ35" s="5"/>
      <c r="BA35" s="5"/>
      <c r="BB35" s="5"/>
      <c r="BC35" s="5"/>
      <c r="BD35" s="5"/>
      <c r="BE35" s="5"/>
    </row>
    <row r="36" spans="1:57" ht="13.5" customHeight="1">
      <c r="A36" s="1"/>
      <c r="B36" s="1"/>
      <c r="C36" s="6">
        <v>26</v>
      </c>
      <c r="D36" s="99"/>
      <c r="E36" s="103"/>
      <c r="F36" s="4"/>
      <c r="G36" s="4"/>
      <c r="H36" s="6">
        <v>26</v>
      </c>
      <c r="I36" s="99"/>
      <c r="J36" s="103"/>
      <c r="K36" s="4"/>
      <c r="L36" s="4"/>
      <c r="M36" s="6">
        <v>26</v>
      </c>
      <c r="N36" s="99" t="s">
        <v>1706</v>
      </c>
      <c r="O36" s="103"/>
      <c r="P36" s="4"/>
      <c r="Q36" s="4"/>
      <c r="R36" s="6">
        <v>26</v>
      </c>
      <c r="S36" s="99" t="s">
        <v>1747</v>
      </c>
      <c r="T36" s="103"/>
      <c r="U36" s="4"/>
      <c r="V36" s="4"/>
      <c r="W36" s="6">
        <v>26</v>
      </c>
      <c r="X36" s="99" t="s">
        <v>1788</v>
      </c>
      <c r="Y36" s="103"/>
      <c r="Z36" s="4"/>
      <c r="AA36" s="4"/>
      <c r="AB36" s="6">
        <v>26</v>
      </c>
      <c r="AC36" s="99" t="s">
        <v>1829</v>
      </c>
      <c r="AD36" s="103"/>
      <c r="AE36" s="4"/>
      <c r="AF36" s="4"/>
      <c r="AG36" s="6">
        <v>26</v>
      </c>
      <c r="AH36" s="99" t="s">
        <v>1870</v>
      </c>
      <c r="AI36" s="103"/>
      <c r="AJ36" s="4"/>
      <c r="AK36" s="4"/>
      <c r="AL36" s="6">
        <v>26</v>
      </c>
      <c r="AM36" s="99" t="s">
        <v>1911</v>
      </c>
      <c r="AN36" s="103"/>
      <c r="AO36" s="4"/>
      <c r="AP36" s="4"/>
      <c r="AQ36" s="6">
        <v>26</v>
      </c>
      <c r="AR36" s="99"/>
      <c r="AS36" s="103"/>
      <c r="AT36" s="4"/>
      <c r="AU36" s="4"/>
      <c r="AV36" s="6">
        <v>26</v>
      </c>
      <c r="AW36" s="99"/>
      <c r="AX36" s="103"/>
      <c r="AY36" s="5"/>
      <c r="AZ36" s="5"/>
      <c r="BA36" s="5"/>
      <c r="BB36" s="5"/>
      <c r="BC36" s="5"/>
      <c r="BD36" s="5"/>
      <c r="BE36" s="5"/>
    </row>
    <row r="37" spans="1:57" ht="13.5" customHeight="1">
      <c r="A37" s="1"/>
      <c r="B37" s="1"/>
      <c r="C37" s="3">
        <v>27</v>
      </c>
      <c r="D37" s="98"/>
      <c r="E37" s="101"/>
      <c r="F37" s="4"/>
      <c r="G37" s="4"/>
      <c r="H37" s="3">
        <v>27</v>
      </c>
      <c r="I37" s="98"/>
      <c r="J37" s="101"/>
      <c r="K37" s="4"/>
      <c r="L37" s="4"/>
      <c r="M37" s="3">
        <v>27</v>
      </c>
      <c r="N37" s="98" t="s">
        <v>1707</v>
      </c>
      <c r="O37" s="101"/>
      <c r="P37" s="4"/>
      <c r="Q37" s="4"/>
      <c r="R37" s="3">
        <v>27</v>
      </c>
      <c r="S37" s="98" t="s">
        <v>1748</v>
      </c>
      <c r="T37" s="101"/>
      <c r="U37" s="4"/>
      <c r="V37" s="4"/>
      <c r="W37" s="3">
        <v>27</v>
      </c>
      <c r="X37" s="98" t="s">
        <v>1789</v>
      </c>
      <c r="Y37" s="101"/>
      <c r="Z37" s="4"/>
      <c r="AA37" s="4"/>
      <c r="AB37" s="3">
        <v>27</v>
      </c>
      <c r="AC37" s="98" t="s">
        <v>1830</v>
      </c>
      <c r="AD37" s="101"/>
      <c r="AE37" s="4"/>
      <c r="AF37" s="4"/>
      <c r="AG37" s="3">
        <v>27</v>
      </c>
      <c r="AH37" s="98" t="s">
        <v>1871</v>
      </c>
      <c r="AI37" s="101"/>
      <c r="AJ37" s="4"/>
      <c r="AK37" s="4"/>
      <c r="AL37" s="3">
        <v>27</v>
      </c>
      <c r="AM37" s="98" t="s">
        <v>1912</v>
      </c>
      <c r="AN37" s="101"/>
      <c r="AO37" s="4"/>
      <c r="AP37" s="4"/>
      <c r="AQ37" s="3">
        <v>27</v>
      </c>
      <c r="AR37" s="98"/>
      <c r="AS37" s="101"/>
      <c r="AT37" s="4"/>
      <c r="AU37" s="4"/>
      <c r="AV37" s="3">
        <v>27</v>
      </c>
      <c r="AW37" s="98"/>
      <c r="AX37" s="101"/>
      <c r="AY37" s="5"/>
      <c r="AZ37" s="5"/>
      <c r="BA37" s="5"/>
      <c r="BB37" s="5"/>
      <c r="BC37" s="5"/>
      <c r="BD37" s="5"/>
      <c r="BE37" s="5"/>
    </row>
    <row r="38" spans="1:57" ht="13.5" customHeight="1">
      <c r="A38" s="1"/>
      <c r="B38" s="1"/>
      <c r="C38" s="3">
        <v>28</v>
      </c>
      <c r="D38" s="98"/>
      <c r="E38" s="101"/>
      <c r="F38" s="4"/>
      <c r="G38" s="4"/>
      <c r="H38" s="3">
        <v>28</v>
      </c>
      <c r="I38" s="98"/>
      <c r="J38" s="101"/>
      <c r="K38" s="4"/>
      <c r="L38" s="4"/>
      <c r="M38" s="3">
        <v>28</v>
      </c>
      <c r="N38" s="98" t="s">
        <v>1708</v>
      </c>
      <c r="O38" s="101"/>
      <c r="P38" s="4"/>
      <c r="Q38" s="4"/>
      <c r="R38" s="3">
        <v>28</v>
      </c>
      <c r="S38" s="98" t="s">
        <v>1749</v>
      </c>
      <c r="T38" s="101"/>
      <c r="U38" s="4"/>
      <c r="V38" s="4"/>
      <c r="W38" s="3">
        <v>28</v>
      </c>
      <c r="X38" s="98" t="s">
        <v>1790</v>
      </c>
      <c r="Y38" s="101"/>
      <c r="Z38" s="4"/>
      <c r="AA38" s="4"/>
      <c r="AB38" s="3">
        <v>28</v>
      </c>
      <c r="AC38" s="98" t="s">
        <v>1831</v>
      </c>
      <c r="AD38" s="101"/>
      <c r="AE38" s="4"/>
      <c r="AF38" s="4"/>
      <c r="AG38" s="3">
        <v>28</v>
      </c>
      <c r="AH38" s="98" t="s">
        <v>1872</v>
      </c>
      <c r="AI38" s="101"/>
      <c r="AJ38" s="4"/>
      <c r="AK38" s="4"/>
      <c r="AL38" s="3">
        <v>28</v>
      </c>
      <c r="AM38" s="98" t="s">
        <v>1913</v>
      </c>
      <c r="AN38" s="101"/>
      <c r="AO38" s="4"/>
      <c r="AP38" s="4"/>
      <c r="AQ38" s="3">
        <v>28</v>
      </c>
      <c r="AR38" s="98"/>
      <c r="AS38" s="101"/>
      <c r="AT38" s="4"/>
      <c r="AU38" s="4"/>
      <c r="AV38" s="3">
        <v>28</v>
      </c>
      <c r="AW38" s="98"/>
      <c r="AX38" s="101"/>
      <c r="AY38" s="5"/>
      <c r="AZ38" s="5"/>
      <c r="BA38" s="5"/>
      <c r="BB38" s="5"/>
      <c r="BC38" s="5"/>
      <c r="BD38" s="5"/>
      <c r="BE38" s="5"/>
    </row>
    <row r="39" spans="1:57" ht="13.5" customHeight="1">
      <c r="A39" s="1"/>
      <c r="B39" s="1"/>
      <c r="C39" s="3">
        <v>29</v>
      </c>
      <c r="D39" s="98"/>
      <c r="E39" s="101"/>
      <c r="F39" s="4"/>
      <c r="G39" s="4"/>
      <c r="H39" s="3">
        <v>29</v>
      </c>
      <c r="I39" s="98"/>
      <c r="J39" s="101"/>
      <c r="K39" s="4"/>
      <c r="L39" s="4"/>
      <c r="M39" s="3">
        <v>29</v>
      </c>
      <c r="N39" s="98" t="s">
        <v>1709</v>
      </c>
      <c r="O39" s="101"/>
      <c r="P39" s="4"/>
      <c r="Q39" s="4"/>
      <c r="R39" s="3">
        <v>29</v>
      </c>
      <c r="S39" s="98" t="s">
        <v>1750</v>
      </c>
      <c r="T39" s="101"/>
      <c r="U39" s="4"/>
      <c r="V39" s="4"/>
      <c r="W39" s="3">
        <v>29</v>
      </c>
      <c r="X39" s="98" t="s">
        <v>1791</v>
      </c>
      <c r="Y39" s="101"/>
      <c r="Z39" s="4"/>
      <c r="AA39" s="4"/>
      <c r="AB39" s="3">
        <v>29</v>
      </c>
      <c r="AC39" s="98" t="s">
        <v>1832</v>
      </c>
      <c r="AD39" s="101"/>
      <c r="AE39" s="4"/>
      <c r="AF39" s="4"/>
      <c r="AG39" s="3">
        <v>29</v>
      </c>
      <c r="AH39" s="98" t="s">
        <v>1873</v>
      </c>
      <c r="AI39" s="101"/>
      <c r="AJ39" s="4"/>
      <c r="AK39" s="4"/>
      <c r="AL39" s="3">
        <v>29</v>
      </c>
      <c r="AM39" s="98" t="s">
        <v>1914</v>
      </c>
      <c r="AN39" s="101"/>
      <c r="AO39" s="4"/>
      <c r="AP39" s="4"/>
      <c r="AQ39" s="3">
        <v>29</v>
      </c>
      <c r="AR39" s="98"/>
      <c r="AS39" s="101"/>
      <c r="AT39" s="4"/>
      <c r="AU39" s="4"/>
      <c r="AV39" s="3">
        <v>29</v>
      </c>
      <c r="AW39" s="98"/>
      <c r="AX39" s="101"/>
      <c r="AY39" s="5"/>
      <c r="AZ39" s="5"/>
      <c r="BA39" s="5"/>
      <c r="BB39" s="5"/>
      <c r="BC39" s="5"/>
      <c r="BD39" s="5"/>
      <c r="BE39" s="5"/>
    </row>
    <row r="40" spans="1:57" ht="14.25" customHeight="1" thickBot="1">
      <c r="A40" s="1"/>
      <c r="B40" s="1"/>
      <c r="C40" s="7">
        <v>30</v>
      </c>
      <c r="D40" s="100"/>
      <c r="E40" s="102"/>
      <c r="F40" s="4"/>
      <c r="G40" s="4"/>
      <c r="H40" s="7">
        <v>30</v>
      </c>
      <c r="I40" s="100"/>
      <c r="J40" s="102"/>
      <c r="K40" s="4"/>
      <c r="L40" s="4"/>
      <c r="M40" s="7">
        <v>30</v>
      </c>
      <c r="N40" s="100" t="s">
        <v>1710</v>
      </c>
      <c r="O40" s="102"/>
      <c r="P40" s="4"/>
      <c r="Q40" s="4"/>
      <c r="R40" s="7">
        <v>30</v>
      </c>
      <c r="S40" s="100" t="s">
        <v>1751</v>
      </c>
      <c r="T40" s="102"/>
      <c r="U40" s="4"/>
      <c r="V40" s="4"/>
      <c r="W40" s="7">
        <v>30</v>
      </c>
      <c r="X40" s="100" t="s">
        <v>1792</v>
      </c>
      <c r="Y40" s="102"/>
      <c r="Z40" s="4"/>
      <c r="AA40" s="4"/>
      <c r="AB40" s="7">
        <v>30</v>
      </c>
      <c r="AC40" s="100" t="s">
        <v>1833</v>
      </c>
      <c r="AD40" s="102"/>
      <c r="AE40" s="4"/>
      <c r="AF40" s="4"/>
      <c r="AG40" s="7">
        <v>30</v>
      </c>
      <c r="AH40" s="100" t="s">
        <v>1874</v>
      </c>
      <c r="AI40" s="102"/>
      <c r="AJ40" s="4"/>
      <c r="AK40" s="4"/>
      <c r="AL40" s="7">
        <v>30</v>
      </c>
      <c r="AM40" s="100" t="s">
        <v>1915</v>
      </c>
      <c r="AN40" s="102"/>
      <c r="AO40" s="4"/>
      <c r="AP40" s="4"/>
      <c r="AQ40" s="7">
        <v>30</v>
      </c>
      <c r="AR40" s="100"/>
      <c r="AS40" s="102"/>
      <c r="AT40" s="4"/>
      <c r="AU40" s="4"/>
      <c r="AV40" s="7">
        <v>30</v>
      </c>
      <c r="AW40" s="100"/>
      <c r="AX40" s="102"/>
      <c r="AY40" s="5"/>
      <c r="AZ40" s="5"/>
      <c r="BA40" s="5"/>
      <c r="BB40" s="5"/>
      <c r="BC40" s="5"/>
      <c r="BD40" s="5"/>
      <c r="BE40" s="5"/>
    </row>
    <row r="41" spans="1:57" ht="13.5" customHeight="1">
      <c r="A41" s="1"/>
      <c r="B41" s="1"/>
      <c r="C41" s="6">
        <v>31</v>
      </c>
      <c r="D41" s="99"/>
      <c r="E41" s="103"/>
      <c r="F41" s="4"/>
      <c r="G41" s="4"/>
      <c r="H41" s="6">
        <v>31</v>
      </c>
      <c r="I41" s="99"/>
      <c r="J41" s="103"/>
      <c r="K41" s="4"/>
      <c r="L41" s="4"/>
      <c r="M41" s="6">
        <v>31</v>
      </c>
      <c r="N41" s="99" t="s">
        <v>1711</v>
      </c>
      <c r="O41" s="103"/>
      <c r="P41" s="4"/>
      <c r="Q41" s="4"/>
      <c r="R41" s="6">
        <v>31</v>
      </c>
      <c r="S41" s="99" t="s">
        <v>1752</v>
      </c>
      <c r="T41" s="103"/>
      <c r="U41" s="4"/>
      <c r="V41" s="4"/>
      <c r="W41" s="6">
        <v>31</v>
      </c>
      <c r="X41" s="99" t="s">
        <v>1793</v>
      </c>
      <c r="Y41" s="103"/>
      <c r="Z41" s="4"/>
      <c r="AA41" s="4"/>
      <c r="AB41" s="6">
        <v>31</v>
      </c>
      <c r="AC41" s="99" t="s">
        <v>1834</v>
      </c>
      <c r="AD41" s="103"/>
      <c r="AE41" s="4"/>
      <c r="AF41" s="4"/>
      <c r="AG41" s="6">
        <v>31</v>
      </c>
      <c r="AH41" s="99" t="s">
        <v>1875</v>
      </c>
      <c r="AI41" s="103"/>
      <c r="AJ41" s="4"/>
      <c r="AK41" s="4"/>
      <c r="AL41" s="6">
        <v>31</v>
      </c>
      <c r="AM41" s="99" t="s">
        <v>1916</v>
      </c>
      <c r="AN41" s="103"/>
      <c r="AO41" s="4"/>
      <c r="AP41" s="4"/>
      <c r="AQ41" s="6">
        <v>31</v>
      </c>
      <c r="AR41" s="99"/>
      <c r="AS41" s="103"/>
      <c r="AT41" s="4"/>
      <c r="AU41" s="4"/>
      <c r="AV41" s="6">
        <v>31</v>
      </c>
      <c r="AW41" s="99"/>
      <c r="AX41" s="103"/>
      <c r="AY41" s="5"/>
      <c r="AZ41" s="5"/>
      <c r="BA41" s="5"/>
      <c r="BB41" s="5"/>
      <c r="BC41" s="5"/>
      <c r="BD41" s="5"/>
      <c r="BE41" s="5"/>
    </row>
    <row r="42" spans="1:57" ht="13.5" customHeight="1">
      <c r="A42" s="1"/>
      <c r="B42" s="1"/>
      <c r="C42" s="3">
        <v>32</v>
      </c>
      <c r="D42" s="98"/>
      <c r="E42" s="101"/>
      <c r="F42" s="4"/>
      <c r="G42" s="4"/>
      <c r="H42" s="3">
        <v>32</v>
      </c>
      <c r="I42" s="98"/>
      <c r="J42" s="101"/>
      <c r="K42" s="4"/>
      <c r="L42" s="4"/>
      <c r="M42" s="3">
        <v>32</v>
      </c>
      <c r="N42" s="98" t="s">
        <v>1712</v>
      </c>
      <c r="O42" s="101"/>
      <c r="P42" s="4"/>
      <c r="Q42" s="4"/>
      <c r="R42" s="3">
        <v>32</v>
      </c>
      <c r="S42" s="98" t="s">
        <v>1753</v>
      </c>
      <c r="T42" s="101"/>
      <c r="U42" s="4"/>
      <c r="V42" s="4"/>
      <c r="W42" s="3">
        <v>32</v>
      </c>
      <c r="X42" s="98" t="s">
        <v>1794</v>
      </c>
      <c r="Y42" s="101"/>
      <c r="Z42" s="4"/>
      <c r="AA42" s="4"/>
      <c r="AB42" s="3">
        <v>32</v>
      </c>
      <c r="AC42" s="98" t="s">
        <v>1835</v>
      </c>
      <c r="AD42" s="101"/>
      <c r="AE42" s="4"/>
      <c r="AF42" s="4"/>
      <c r="AG42" s="3">
        <v>32</v>
      </c>
      <c r="AH42" s="98" t="s">
        <v>1876</v>
      </c>
      <c r="AI42" s="101"/>
      <c r="AJ42" s="4"/>
      <c r="AK42" s="4"/>
      <c r="AL42" s="3">
        <v>32</v>
      </c>
      <c r="AM42" s="98" t="s">
        <v>1917</v>
      </c>
      <c r="AN42" s="101"/>
      <c r="AO42" s="4"/>
      <c r="AP42" s="4"/>
      <c r="AQ42" s="3">
        <v>32</v>
      </c>
      <c r="AR42" s="98"/>
      <c r="AS42" s="101"/>
      <c r="AT42" s="4"/>
      <c r="AU42" s="4"/>
      <c r="AV42" s="3">
        <v>32</v>
      </c>
      <c r="AW42" s="98"/>
      <c r="AX42" s="101"/>
      <c r="AY42" s="5"/>
      <c r="AZ42" s="5"/>
      <c r="BA42" s="5"/>
      <c r="BB42" s="5"/>
      <c r="BC42" s="5"/>
      <c r="BD42" s="5"/>
      <c r="BE42" s="5"/>
    </row>
    <row r="43" spans="1:57" ht="13.5" customHeight="1">
      <c r="A43" s="1"/>
      <c r="B43" s="1"/>
      <c r="C43" s="3">
        <v>33</v>
      </c>
      <c r="D43" s="98"/>
      <c r="E43" s="101"/>
      <c r="F43" s="4"/>
      <c r="G43" s="4"/>
      <c r="H43" s="3">
        <v>33</v>
      </c>
      <c r="I43" s="98"/>
      <c r="J43" s="101"/>
      <c r="K43" s="4"/>
      <c r="L43" s="4"/>
      <c r="M43" s="3">
        <v>33</v>
      </c>
      <c r="N43" s="98" t="s">
        <v>1713</v>
      </c>
      <c r="O43" s="101"/>
      <c r="P43" s="4"/>
      <c r="Q43" s="4"/>
      <c r="R43" s="3">
        <v>33</v>
      </c>
      <c r="S43" s="98" t="s">
        <v>1754</v>
      </c>
      <c r="T43" s="101"/>
      <c r="U43" s="4"/>
      <c r="V43" s="4"/>
      <c r="W43" s="3">
        <v>33</v>
      </c>
      <c r="X43" s="98" t="s">
        <v>1795</v>
      </c>
      <c r="Y43" s="101"/>
      <c r="Z43" s="4"/>
      <c r="AA43" s="4"/>
      <c r="AB43" s="3">
        <v>33</v>
      </c>
      <c r="AC43" s="98" t="s">
        <v>1836</v>
      </c>
      <c r="AD43" s="101"/>
      <c r="AE43" s="4"/>
      <c r="AF43" s="4"/>
      <c r="AG43" s="3">
        <v>33</v>
      </c>
      <c r="AH43" s="98" t="s">
        <v>1877</v>
      </c>
      <c r="AI43" s="101"/>
      <c r="AJ43" s="4"/>
      <c r="AK43" s="4"/>
      <c r="AL43" s="3">
        <v>33</v>
      </c>
      <c r="AM43" s="98" t="s">
        <v>1918</v>
      </c>
      <c r="AN43" s="101"/>
      <c r="AO43" s="4"/>
      <c r="AP43" s="4"/>
      <c r="AQ43" s="3">
        <v>33</v>
      </c>
      <c r="AR43" s="98"/>
      <c r="AS43" s="101"/>
      <c r="AT43" s="4"/>
      <c r="AU43" s="4"/>
      <c r="AV43" s="3">
        <v>33</v>
      </c>
      <c r="AW43" s="98"/>
      <c r="AX43" s="101"/>
      <c r="AY43" s="5"/>
      <c r="AZ43" s="5"/>
      <c r="BA43" s="5"/>
      <c r="BB43" s="5"/>
      <c r="BC43" s="5"/>
      <c r="BD43" s="5"/>
      <c r="BE43" s="5"/>
    </row>
    <row r="44" spans="1:57" ht="13.5" customHeight="1">
      <c r="A44" s="1"/>
      <c r="B44" s="1"/>
      <c r="C44" s="3">
        <v>34</v>
      </c>
      <c r="D44" s="98"/>
      <c r="E44" s="101"/>
      <c r="F44" s="4"/>
      <c r="G44" s="4"/>
      <c r="H44" s="3">
        <v>34</v>
      </c>
      <c r="I44" s="98" t="s">
        <v>1673</v>
      </c>
      <c r="J44" s="101"/>
      <c r="K44" s="4"/>
      <c r="L44" s="4"/>
      <c r="M44" s="3">
        <v>34</v>
      </c>
      <c r="N44" s="98" t="s">
        <v>1714</v>
      </c>
      <c r="O44" s="101"/>
      <c r="P44" s="4"/>
      <c r="Q44" s="4"/>
      <c r="R44" s="3">
        <v>34</v>
      </c>
      <c r="S44" s="98" t="s">
        <v>1755</v>
      </c>
      <c r="T44" s="101"/>
      <c r="U44" s="4"/>
      <c r="V44" s="4"/>
      <c r="W44" s="3">
        <v>34</v>
      </c>
      <c r="X44" s="98" t="s">
        <v>1796</v>
      </c>
      <c r="Y44" s="101"/>
      <c r="Z44" s="4"/>
      <c r="AA44" s="4"/>
      <c r="AB44" s="3">
        <v>34</v>
      </c>
      <c r="AC44" s="98" t="s">
        <v>1837</v>
      </c>
      <c r="AD44" s="101"/>
      <c r="AE44" s="4"/>
      <c r="AF44" s="4"/>
      <c r="AG44" s="3">
        <v>34</v>
      </c>
      <c r="AH44" s="98" t="s">
        <v>1878</v>
      </c>
      <c r="AI44" s="101"/>
      <c r="AJ44" s="4"/>
      <c r="AK44" s="4"/>
      <c r="AL44" s="3">
        <v>34</v>
      </c>
      <c r="AM44" s="98" t="s">
        <v>1919</v>
      </c>
      <c r="AN44" s="101"/>
      <c r="AO44" s="4"/>
      <c r="AP44" s="4"/>
      <c r="AQ44" s="3">
        <v>34</v>
      </c>
      <c r="AR44" s="98"/>
      <c r="AS44" s="101"/>
      <c r="AT44" s="4"/>
      <c r="AU44" s="4"/>
      <c r="AV44" s="3">
        <v>34</v>
      </c>
      <c r="AW44" s="98"/>
      <c r="AX44" s="101"/>
      <c r="AY44" s="5"/>
      <c r="AZ44" s="5"/>
      <c r="BA44" s="5"/>
      <c r="BB44" s="5"/>
      <c r="BC44" s="5"/>
      <c r="BD44" s="5"/>
      <c r="BE44" s="5"/>
    </row>
    <row r="45" spans="1:57" ht="13.5" customHeight="1" thickBot="1">
      <c r="A45" s="1"/>
      <c r="B45" s="1"/>
      <c r="C45" s="7">
        <v>35</v>
      </c>
      <c r="D45" s="100"/>
      <c r="E45" s="102"/>
      <c r="F45" s="4"/>
      <c r="G45" s="4"/>
      <c r="H45" s="7">
        <v>35</v>
      </c>
      <c r="I45" s="100" t="s">
        <v>1674</v>
      </c>
      <c r="J45" s="102"/>
      <c r="K45" s="4"/>
      <c r="L45" s="4"/>
      <c r="M45" s="7">
        <v>35</v>
      </c>
      <c r="N45" s="100" t="s">
        <v>1715</v>
      </c>
      <c r="O45" s="102"/>
      <c r="P45" s="4"/>
      <c r="Q45" s="4"/>
      <c r="R45" s="7">
        <v>35</v>
      </c>
      <c r="S45" s="100" t="s">
        <v>1756</v>
      </c>
      <c r="T45" s="102"/>
      <c r="U45" s="4"/>
      <c r="V45" s="4"/>
      <c r="W45" s="7">
        <v>35</v>
      </c>
      <c r="X45" s="100" t="s">
        <v>1797</v>
      </c>
      <c r="Y45" s="102"/>
      <c r="Z45" s="4"/>
      <c r="AA45" s="4"/>
      <c r="AB45" s="7">
        <v>35</v>
      </c>
      <c r="AC45" s="100" t="s">
        <v>1838</v>
      </c>
      <c r="AD45" s="102"/>
      <c r="AE45" s="4"/>
      <c r="AF45" s="4"/>
      <c r="AG45" s="7">
        <v>35</v>
      </c>
      <c r="AH45" s="100" t="s">
        <v>1879</v>
      </c>
      <c r="AI45" s="102"/>
      <c r="AJ45" s="4"/>
      <c r="AK45" s="4"/>
      <c r="AL45" s="7">
        <v>35</v>
      </c>
      <c r="AM45" s="100" t="s">
        <v>1920</v>
      </c>
      <c r="AN45" s="102"/>
      <c r="AO45" s="4"/>
      <c r="AP45" s="4"/>
      <c r="AQ45" s="7">
        <v>35</v>
      </c>
      <c r="AR45" s="100"/>
      <c r="AS45" s="102"/>
      <c r="AT45" s="4"/>
      <c r="AU45" s="4"/>
      <c r="AV45" s="7">
        <v>35</v>
      </c>
      <c r="AW45" s="100"/>
      <c r="AX45" s="102"/>
      <c r="AY45" s="5"/>
      <c r="AZ45" s="5"/>
      <c r="BA45" s="5"/>
      <c r="BB45" s="5"/>
      <c r="BC45" s="5"/>
      <c r="BD45" s="5"/>
      <c r="BE45" s="5"/>
    </row>
    <row r="46" spans="1:57" ht="13.5" customHeight="1">
      <c r="A46" s="1"/>
      <c r="B46" s="1"/>
      <c r="C46" s="6">
        <v>36</v>
      </c>
      <c r="D46" s="99"/>
      <c r="E46" s="103"/>
      <c r="F46" s="4"/>
      <c r="G46" s="4"/>
      <c r="H46" s="6">
        <v>36</v>
      </c>
      <c r="I46" s="99" t="s">
        <v>1675</v>
      </c>
      <c r="J46" s="103"/>
      <c r="K46" s="4"/>
      <c r="L46" s="4"/>
      <c r="M46" s="6">
        <v>36</v>
      </c>
      <c r="N46" s="99" t="s">
        <v>1716</v>
      </c>
      <c r="O46" s="103"/>
      <c r="P46" s="4"/>
      <c r="Q46" s="4"/>
      <c r="R46" s="6">
        <v>36</v>
      </c>
      <c r="S46" s="99" t="s">
        <v>1757</v>
      </c>
      <c r="T46" s="103"/>
      <c r="U46" s="4"/>
      <c r="V46" s="4"/>
      <c r="W46" s="6">
        <v>36</v>
      </c>
      <c r="X46" s="99" t="s">
        <v>1798</v>
      </c>
      <c r="Y46" s="103"/>
      <c r="Z46" s="4"/>
      <c r="AA46" s="4"/>
      <c r="AB46" s="6">
        <v>36</v>
      </c>
      <c r="AC46" s="99" t="s">
        <v>1839</v>
      </c>
      <c r="AD46" s="103"/>
      <c r="AE46" s="4"/>
      <c r="AF46" s="4"/>
      <c r="AG46" s="6">
        <v>36</v>
      </c>
      <c r="AH46" s="99" t="s">
        <v>1880</v>
      </c>
      <c r="AI46" s="103"/>
      <c r="AJ46" s="4"/>
      <c r="AK46" s="4"/>
      <c r="AL46" s="6">
        <v>36</v>
      </c>
      <c r="AM46" s="99" t="s">
        <v>1921</v>
      </c>
      <c r="AN46" s="103"/>
      <c r="AO46" s="4"/>
      <c r="AP46" s="4"/>
      <c r="AQ46" s="6">
        <v>36</v>
      </c>
      <c r="AR46" s="99"/>
      <c r="AS46" s="103"/>
      <c r="AT46" s="4"/>
      <c r="AU46" s="4"/>
      <c r="AV46" s="6">
        <v>36</v>
      </c>
      <c r="AW46" s="99"/>
      <c r="AX46" s="103"/>
      <c r="AY46" s="5"/>
      <c r="AZ46" s="5"/>
      <c r="BA46" s="5"/>
      <c r="BB46" s="5"/>
      <c r="BC46" s="5"/>
      <c r="BD46" s="5"/>
      <c r="BE46" s="5"/>
    </row>
    <row r="47" spans="1:57" ht="13.5" customHeight="1">
      <c r="A47" s="1"/>
      <c r="B47" s="1"/>
      <c r="C47" s="3">
        <v>37</v>
      </c>
      <c r="D47" s="98"/>
      <c r="E47" s="101"/>
      <c r="F47" s="4"/>
      <c r="G47" s="4"/>
      <c r="H47" s="3">
        <v>37</v>
      </c>
      <c r="I47" s="98" t="s">
        <v>1676</v>
      </c>
      <c r="J47" s="101"/>
      <c r="K47" s="4"/>
      <c r="L47" s="4"/>
      <c r="M47" s="3">
        <v>37</v>
      </c>
      <c r="N47" s="98" t="s">
        <v>1717</v>
      </c>
      <c r="O47" s="101"/>
      <c r="P47" s="4"/>
      <c r="Q47" s="4"/>
      <c r="R47" s="3">
        <v>37</v>
      </c>
      <c r="S47" s="98" t="s">
        <v>1758</v>
      </c>
      <c r="T47" s="101"/>
      <c r="U47" s="4"/>
      <c r="V47" s="4"/>
      <c r="W47" s="3">
        <v>37</v>
      </c>
      <c r="X47" s="98" t="s">
        <v>1799</v>
      </c>
      <c r="Y47" s="101"/>
      <c r="Z47" s="4"/>
      <c r="AA47" s="4"/>
      <c r="AB47" s="3">
        <v>37</v>
      </c>
      <c r="AC47" s="98" t="s">
        <v>1840</v>
      </c>
      <c r="AD47" s="101"/>
      <c r="AE47" s="4"/>
      <c r="AF47" s="4"/>
      <c r="AG47" s="3">
        <v>37</v>
      </c>
      <c r="AH47" s="98" t="s">
        <v>1881</v>
      </c>
      <c r="AI47" s="101"/>
      <c r="AJ47" s="4"/>
      <c r="AK47" s="4"/>
      <c r="AL47" s="3">
        <v>37</v>
      </c>
      <c r="AM47" s="98" t="s">
        <v>1922</v>
      </c>
      <c r="AN47" s="101"/>
      <c r="AO47" s="4"/>
      <c r="AP47" s="4"/>
      <c r="AQ47" s="3">
        <v>37</v>
      </c>
      <c r="AR47" s="98"/>
      <c r="AS47" s="101"/>
      <c r="AT47" s="4"/>
      <c r="AU47" s="4"/>
      <c r="AV47" s="3">
        <v>37</v>
      </c>
      <c r="AW47" s="98"/>
      <c r="AX47" s="101"/>
      <c r="AY47" s="5"/>
      <c r="AZ47" s="5"/>
      <c r="BA47" s="5"/>
      <c r="BB47" s="5"/>
      <c r="BC47" s="5"/>
      <c r="BD47" s="5"/>
      <c r="BE47" s="5"/>
    </row>
    <row r="48" spans="1:57" ht="13.5" customHeight="1">
      <c r="A48" s="1"/>
      <c r="B48" s="1"/>
      <c r="C48" s="3">
        <v>38</v>
      </c>
      <c r="D48" s="98"/>
      <c r="E48" s="101"/>
      <c r="F48" s="4"/>
      <c r="G48" s="4"/>
      <c r="H48" s="3">
        <v>38</v>
      </c>
      <c r="I48" s="98" t="s">
        <v>1677</v>
      </c>
      <c r="J48" s="101"/>
      <c r="K48" s="4"/>
      <c r="L48" s="4"/>
      <c r="M48" s="3">
        <v>38</v>
      </c>
      <c r="N48" s="98" t="s">
        <v>1718</v>
      </c>
      <c r="O48" s="101"/>
      <c r="P48" s="4"/>
      <c r="Q48" s="4"/>
      <c r="R48" s="3">
        <v>38</v>
      </c>
      <c r="S48" s="98" t="s">
        <v>1759</v>
      </c>
      <c r="T48" s="101"/>
      <c r="U48" s="4"/>
      <c r="V48" s="4"/>
      <c r="W48" s="3">
        <v>38</v>
      </c>
      <c r="X48" s="98" t="s">
        <v>1800</v>
      </c>
      <c r="Y48" s="101"/>
      <c r="Z48" s="4"/>
      <c r="AA48" s="4"/>
      <c r="AB48" s="3">
        <v>38</v>
      </c>
      <c r="AC48" s="98" t="s">
        <v>1841</v>
      </c>
      <c r="AD48" s="101"/>
      <c r="AE48" s="4"/>
      <c r="AF48" s="4"/>
      <c r="AG48" s="3">
        <v>38</v>
      </c>
      <c r="AH48" s="98" t="s">
        <v>1882</v>
      </c>
      <c r="AI48" s="101"/>
      <c r="AJ48" s="4"/>
      <c r="AK48" s="4"/>
      <c r="AL48" s="3">
        <v>38</v>
      </c>
      <c r="AM48" s="98" t="s">
        <v>1923</v>
      </c>
      <c r="AN48" s="101"/>
      <c r="AO48" s="4"/>
      <c r="AP48" s="4"/>
      <c r="AQ48" s="3">
        <v>38</v>
      </c>
      <c r="AR48" s="98"/>
      <c r="AS48" s="101"/>
      <c r="AT48" s="4"/>
      <c r="AU48" s="4"/>
      <c r="AV48" s="3">
        <v>38</v>
      </c>
      <c r="AW48" s="98"/>
      <c r="AX48" s="101"/>
      <c r="AY48" s="5"/>
      <c r="AZ48" s="5"/>
      <c r="BA48" s="5"/>
      <c r="BB48" s="5"/>
      <c r="BC48" s="5"/>
      <c r="BD48" s="5"/>
      <c r="BE48" s="5"/>
    </row>
    <row r="49" spans="1:57" ht="13.5" customHeight="1">
      <c r="A49" s="1"/>
      <c r="B49" s="1"/>
      <c r="C49" s="3">
        <v>39</v>
      </c>
      <c r="D49" s="98"/>
      <c r="E49" s="101"/>
      <c r="F49" s="4"/>
      <c r="G49" s="4"/>
      <c r="H49" s="3">
        <v>39</v>
      </c>
      <c r="I49" s="98" t="s">
        <v>1678</v>
      </c>
      <c r="J49" s="101"/>
      <c r="K49" s="4"/>
      <c r="L49" s="4"/>
      <c r="M49" s="3">
        <v>39</v>
      </c>
      <c r="N49" s="98" t="s">
        <v>1719</v>
      </c>
      <c r="O49" s="101"/>
      <c r="P49" s="4"/>
      <c r="Q49" s="4"/>
      <c r="R49" s="3">
        <v>39</v>
      </c>
      <c r="S49" s="98" t="s">
        <v>1760</v>
      </c>
      <c r="T49" s="101"/>
      <c r="U49" s="4"/>
      <c r="V49" s="4"/>
      <c r="W49" s="3">
        <v>39</v>
      </c>
      <c r="X49" s="98" t="s">
        <v>1801</v>
      </c>
      <c r="Y49" s="101"/>
      <c r="Z49" s="4"/>
      <c r="AA49" s="4"/>
      <c r="AB49" s="3">
        <v>39</v>
      </c>
      <c r="AC49" s="98" t="s">
        <v>1842</v>
      </c>
      <c r="AD49" s="101"/>
      <c r="AE49" s="4"/>
      <c r="AF49" s="4"/>
      <c r="AG49" s="3">
        <v>39</v>
      </c>
      <c r="AH49" s="98" t="s">
        <v>1883</v>
      </c>
      <c r="AI49" s="101"/>
      <c r="AJ49" s="4"/>
      <c r="AK49" s="4"/>
      <c r="AL49" s="3">
        <v>39</v>
      </c>
      <c r="AM49" s="98" t="s">
        <v>1924</v>
      </c>
      <c r="AN49" s="101"/>
      <c r="AO49" s="4"/>
      <c r="AP49" s="4"/>
      <c r="AQ49" s="3">
        <v>39</v>
      </c>
      <c r="AR49" s="98"/>
      <c r="AS49" s="101"/>
      <c r="AT49" s="4"/>
      <c r="AU49" s="4"/>
      <c r="AV49" s="3">
        <v>39</v>
      </c>
      <c r="AW49" s="98"/>
      <c r="AX49" s="101"/>
      <c r="AY49" s="5"/>
      <c r="AZ49" s="5"/>
      <c r="BA49" s="5"/>
      <c r="BB49" s="5"/>
      <c r="BC49" s="5"/>
      <c r="BD49" s="5"/>
      <c r="BE49" s="5"/>
    </row>
    <row r="50" spans="1:57" ht="14.25" customHeight="1" thickBot="1">
      <c r="A50" s="1"/>
      <c r="B50" s="1"/>
      <c r="C50" s="7">
        <v>40</v>
      </c>
      <c r="D50" s="100"/>
      <c r="E50" s="102"/>
      <c r="F50" s="4"/>
      <c r="G50" s="4"/>
      <c r="H50" s="7">
        <v>40</v>
      </c>
      <c r="I50" s="100" t="s">
        <v>1679</v>
      </c>
      <c r="J50" s="102"/>
      <c r="K50" s="4"/>
      <c r="L50" s="4"/>
      <c r="M50" s="7">
        <v>40</v>
      </c>
      <c r="N50" s="100" t="s">
        <v>1720</v>
      </c>
      <c r="O50" s="102"/>
      <c r="P50" s="4"/>
      <c r="Q50" s="4"/>
      <c r="R50" s="7">
        <v>40</v>
      </c>
      <c r="S50" s="100" t="s">
        <v>1761</v>
      </c>
      <c r="T50" s="102"/>
      <c r="U50" s="4"/>
      <c r="V50" s="4"/>
      <c r="W50" s="7">
        <v>40</v>
      </c>
      <c r="X50" s="100" t="s">
        <v>1802</v>
      </c>
      <c r="Y50" s="102"/>
      <c r="Z50" s="4"/>
      <c r="AA50" s="4"/>
      <c r="AB50" s="7">
        <v>40</v>
      </c>
      <c r="AC50" s="100" t="s">
        <v>1843</v>
      </c>
      <c r="AD50" s="102"/>
      <c r="AE50" s="4"/>
      <c r="AF50" s="4"/>
      <c r="AG50" s="7">
        <v>40</v>
      </c>
      <c r="AH50" s="100" t="s">
        <v>1884</v>
      </c>
      <c r="AI50" s="102"/>
      <c r="AJ50" s="4"/>
      <c r="AK50" s="4"/>
      <c r="AL50" s="7">
        <v>40</v>
      </c>
      <c r="AM50" s="100" t="s">
        <v>1925</v>
      </c>
      <c r="AN50" s="102"/>
      <c r="AO50" s="4"/>
      <c r="AP50" s="4"/>
      <c r="AQ50" s="7">
        <v>40</v>
      </c>
      <c r="AR50" s="100"/>
      <c r="AS50" s="102"/>
      <c r="AT50" s="4"/>
      <c r="AU50" s="4"/>
      <c r="AV50" s="7">
        <v>40</v>
      </c>
      <c r="AW50" s="100"/>
      <c r="AX50" s="102"/>
      <c r="AY50" s="5"/>
      <c r="AZ50" s="5"/>
      <c r="BA50" s="5"/>
      <c r="BB50" s="5"/>
      <c r="BC50" s="5"/>
      <c r="BD50" s="5"/>
      <c r="BE50" s="5"/>
    </row>
    <row r="51" spans="1:57" ht="13.5" customHeight="1">
      <c r="A51" s="1"/>
      <c r="B51" s="1"/>
      <c r="C51" s="6">
        <v>41</v>
      </c>
      <c r="D51" s="99"/>
      <c r="E51" s="103"/>
      <c r="F51" s="4"/>
      <c r="G51" s="4"/>
      <c r="H51" s="6">
        <v>41</v>
      </c>
      <c r="I51" s="99" t="s">
        <v>1680</v>
      </c>
      <c r="J51" s="103"/>
      <c r="K51" s="4"/>
      <c r="L51" s="4"/>
      <c r="M51" s="6">
        <v>41</v>
      </c>
      <c r="N51" s="99" t="s">
        <v>1721</v>
      </c>
      <c r="O51" s="103"/>
      <c r="P51" s="4"/>
      <c r="Q51" s="4"/>
      <c r="R51" s="6">
        <v>41</v>
      </c>
      <c r="S51" s="99" t="s">
        <v>1762</v>
      </c>
      <c r="T51" s="103"/>
      <c r="U51" s="4"/>
      <c r="V51" s="4"/>
      <c r="W51" s="6">
        <v>41</v>
      </c>
      <c r="X51" s="99" t="s">
        <v>1803</v>
      </c>
      <c r="Y51" s="103"/>
      <c r="Z51" s="4"/>
      <c r="AA51" s="4"/>
      <c r="AB51" s="6">
        <v>41</v>
      </c>
      <c r="AC51" s="99" t="s">
        <v>1844</v>
      </c>
      <c r="AD51" s="103"/>
      <c r="AE51" s="4"/>
      <c r="AF51" s="4"/>
      <c r="AG51" s="6">
        <v>41</v>
      </c>
      <c r="AH51" s="99" t="s">
        <v>1885</v>
      </c>
      <c r="AI51" s="103"/>
      <c r="AJ51" s="4"/>
      <c r="AK51" s="4"/>
      <c r="AL51" s="6">
        <v>41</v>
      </c>
      <c r="AM51" s="99"/>
      <c r="AN51" s="103"/>
      <c r="AO51" s="4"/>
      <c r="AP51" s="4"/>
      <c r="AQ51" s="6">
        <v>41</v>
      </c>
      <c r="AR51" s="99"/>
      <c r="AS51" s="103"/>
      <c r="AT51" s="4"/>
      <c r="AU51" s="4"/>
      <c r="AV51" s="6">
        <v>41</v>
      </c>
      <c r="AW51" s="99"/>
      <c r="AX51" s="103"/>
      <c r="AY51" s="5"/>
      <c r="AZ51" s="5"/>
      <c r="BA51" s="5"/>
      <c r="BB51" s="5"/>
      <c r="BC51" s="5"/>
      <c r="BD51" s="5"/>
      <c r="BE51" s="5"/>
    </row>
    <row r="52" spans="1:57" ht="13.5" customHeight="1">
      <c r="A52" s="1"/>
      <c r="B52" s="1"/>
      <c r="C52" s="3">
        <v>42</v>
      </c>
      <c r="D52" s="98"/>
      <c r="E52" s="101"/>
      <c r="F52" s="4"/>
      <c r="G52" s="4"/>
      <c r="H52" s="3">
        <v>42</v>
      </c>
      <c r="I52" s="98"/>
      <c r="J52" s="101"/>
      <c r="K52" s="4"/>
      <c r="L52" s="4"/>
      <c r="M52" s="3">
        <v>42</v>
      </c>
      <c r="N52" s="98"/>
      <c r="O52" s="101"/>
      <c r="P52" s="4"/>
      <c r="Q52" s="4"/>
      <c r="R52" s="3">
        <v>42</v>
      </c>
      <c r="S52" s="98"/>
      <c r="T52" s="101"/>
      <c r="U52" s="4"/>
      <c r="V52" s="4"/>
      <c r="W52" s="3">
        <v>42</v>
      </c>
      <c r="X52" s="98"/>
      <c r="Y52" s="101"/>
      <c r="Z52" s="4"/>
      <c r="AA52" s="4"/>
      <c r="AB52" s="3">
        <v>42</v>
      </c>
      <c r="AC52" s="98"/>
      <c r="AD52" s="101"/>
      <c r="AE52" s="4"/>
      <c r="AF52" s="4"/>
      <c r="AG52" s="3">
        <v>42</v>
      </c>
      <c r="AH52" s="98"/>
      <c r="AI52" s="101"/>
      <c r="AJ52" s="4"/>
      <c r="AK52" s="4"/>
      <c r="AL52" s="3">
        <v>42</v>
      </c>
      <c r="AM52" s="98"/>
      <c r="AN52" s="101"/>
      <c r="AO52" s="4"/>
      <c r="AP52" s="4"/>
      <c r="AQ52" s="3">
        <v>42</v>
      </c>
      <c r="AR52" s="98"/>
      <c r="AS52" s="101"/>
      <c r="AT52" s="4"/>
      <c r="AU52" s="4"/>
      <c r="AV52" s="3">
        <v>42</v>
      </c>
      <c r="AW52" s="98"/>
      <c r="AX52" s="101"/>
      <c r="AY52" s="5"/>
      <c r="AZ52" s="5"/>
      <c r="BA52" s="5"/>
      <c r="BB52" s="5"/>
      <c r="BC52" s="5"/>
      <c r="BD52" s="5"/>
      <c r="BE52" s="5"/>
    </row>
    <row r="53" spans="1:57" ht="13.5" customHeight="1">
      <c r="A53" s="1"/>
      <c r="B53" s="1"/>
      <c r="C53" s="3">
        <v>43</v>
      </c>
      <c r="D53" s="98"/>
      <c r="E53" s="101"/>
      <c r="F53" s="4"/>
      <c r="G53" s="4"/>
      <c r="H53" s="3">
        <v>43</v>
      </c>
      <c r="I53" s="98"/>
      <c r="J53" s="101"/>
      <c r="K53" s="4"/>
      <c r="L53" s="4"/>
      <c r="M53" s="3">
        <v>43</v>
      </c>
      <c r="N53" s="98"/>
      <c r="O53" s="101"/>
      <c r="P53" s="4"/>
      <c r="Q53" s="4"/>
      <c r="R53" s="3">
        <v>43</v>
      </c>
      <c r="S53" s="98"/>
      <c r="T53" s="101"/>
      <c r="U53" s="4"/>
      <c r="V53" s="4"/>
      <c r="W53" s="3">
        <v>43</v>
      </c>
      <c r="X53" s="98"/>
      <c r="Y53" s="101"/>
      <c r="Z53" s="4"/>
      <c r="AA53" s="4"/>
      <c r="AB53" s="3">
        <v>43</v>
      </c>
      <c r="AC53" s="98"/>
      <c r="AD53" s="101"/>
      <c r="AE53" s="4"/>
      <c r="AF53" s="4"/>
      <c r="AG53" s="3">
        <v>43</v>
      </c>
      <c r="AH53" s="98"/>
      <c r="AI53" s="101"/>
      <c r="AJ53" s="4"/>
      <c r="AK53" s="4"/>
      <c r="AL53" s="3">
        <v>43</v>
      </c>
      <c r="AM53" s="98"/>
      <c r="AN53" s="101"/>
      <c r="AO53" s="4"/>
      <c r="AP53" s="4"/>
      <c r="AQ53" s="3">
        <v>43</v>
      </c>
      <c r="AR53" s="98"/>
      <c r="AS53" s="101"/>
      <c r="AT53" s="4"/>
      <c r="AU53" s="4"/>
      <c r="AV53" s="3">
        <v>43</v>
      </c>
      <c r="AW53" s="98"/>
      <c r="AX53" s="101"/>
      <c r="AY53" s="5"/>
      <c r="AZ53" s="5"/>
      <c r="BA53" s="5"/>
      <c r="BB53" s="5"/>
      <c r="BC53" s="5"/>
      <c r="BD53" s="5"/>
      <c r="BE53" s="5"/>
    </row>
    <row r="54" spans="1:57" ht="13.5" customHeight="1">
      <c r="A54" s="1"/>
      <c r="B54" s="1"/>
      <c r="C54" s="3">
        <v>44</v>
      </c>
      <c r="D54" s="98"/>
      <c r="E54" s="101"/>
      <c r="F54" s="4"/>
      <c r="G54" s="4"/>
      <c r="H54" s="3">
        <v>44</v>
      </c>
      <c r="I54" s="98"/>
      <c r="J54" s="101"/>
      <c r="K54" s="4"/>
      <c r="L54" s="4"/>
      <c r="M54" s="3">
        <v>44</v>
      </c>
      <c r="N54" s="98"/>
      <c r="O54" s="101"/>
      <c r="P54" s="4"/>
      <c r="Q54" s="4"/>
      <c r="R54" s="3">
        <v>44</v>
      </c>
      <c r="S54" s="98"/>
      <c r="T54" s="101"/>
      <c r="U54" s="4"/>
      <c r="V54" s="4"/>
      <c r="W54" s="3">
        <v>44</v>
      </c>
      <c r="X54" s="98"/>
      <c r="Y54" s="101"/>
      <c r="Z54" s="4"/>
      <c r="AA54" s="4"/>
      <c r="AB54" s="3">
        <v>44</v>
      </c>
      <c r="AC54" s="98"/>
      <c r="AD54" s="101"/>
      <c r="AE54" s="4"/>
      <c r="AF54" s="4"/>
      <c r="AG54" s="3">
        <v>44</v>
      </c>
      <c r="AH54" s="98"/>
      <c r="AI54" s="101"/>
      <c r="AJ54" s="4"/>
      <c r="AK54" s="4"/>
      <c r="AL54" s="3">
        <v>44</v>
      </c>
      <c r="AM54" s="98"/>
      <c r="AN54" s="101"/>
      <c r="AO54" s="4"/>
      <c r="AP54" s="4"/>
      <c r="AQ54" s="3">
        <v>44</v>
      </c>
      <c r="AR54" s="98"/>
      <c r="AS54" s="101"/>
      <c r="AT54" s="4"/>
      <c r="AU54" s="4"/>
      <c r="AV54" s="3">
        <v>44</v>
      </c>
      <c r="AW54" s="98"/>
      <c r="AX54" s="101"/>
      <c r="AY54" s="5"/>
      <c r="AZ54" s="5"/>
      <c r="BA54" s="5"/>
      <c r="BB54" s="5"/>
      <c r="BC54" s="5"/>
      <c r="BD54" s="5"/>
      <c r="BE54" s="5"/>
    </row>
    <row r="55" spans="1:57" ht="13.5" customHeight="1" thickBot="1">
      <c r="A55" s="1"/>
      <c r="B55" s="1"/>
      <c r="C55" s="7">
        <v>45</v>
      </c>
      <c r="D55" s="100"/>
      <c r="E55" s="102"/>
      <c r="F55" s="4"/>
      <c r="G55" s="4"/>
      <c r="H55" s="7">
        <v>45</v>
      </c>
      <c r="I55" s="100"/>
      <c r="J55" s="102"/>
      <c r="K55" s="4"/>
      <c r="L55" s="4"/>
      <c r="M55" s="7">
        <v>45</v>
      </c>
      <c r="N55" s="100"/>
      <c r="O55" s="102"/>
      <c r="P55" s="4"/>
      <c r="Q55" s="4"/>
      <c r="R55" s="7">
        <v>45</v>
      </c>
      <c r="S55" s="100"/>
      <c r="T55" s="102"/>
      <c r="U55" s="4"/>
      <c r="V55" s="4"/>
      <c r="W55" s="7">
        <v>45</v>
      </c>
      <c r="X55" s="100"/>
      <c r="Y55" s="102"/>
      <c r="Z55" s="4"/>
      <c r="AA55" s="4"/>
      <c r="AB55" s="7">
        <v>45</v>
      </c>
      <c r="AC55" s="100"/>
      <c r="AD55" s="102"/>
      <c r="AE55" s="4"/>
      <c r="AF55" s="4"/>
      <c r="AG55" s="7">
        <v>45</v>
      </c>
      <c r="AH55" s="100"/>
      <c r="AI55" s="102"/>
      <c r="AJ55" s="4"/>
      <c r="AK55" s="4"/>
      <c r="AL55" s="7">
        <v>45</v>
      </c>
      <c r="AM55" s="100"/>
      <c r="AN55" s="102"/>
      <c r="AO55" s="4"/>
      <c r="AP55" s="4"/>
      <c r="AQ55" s="7">
        <v>45</v>
      </c>
      <c r="AR55" s="100"/>
      <c r="AS55" s="102"/>
      <c r="AT55" s="4"/>
      <c r="AU55" s="4"/>
      <c r="AV55" s="7">
        <v>45</v>
      </c>
      <c r="AW55" s="100"/>
      <c r="AX55" s="102"/>
      <c r="AY55" s="5"/>
      <c r="AZ55" s="5"/>
      <c r="BA55" s="5"/>
      <c r="BB55" s="5"/>
      <c r="BC55" s="5"/>
      <c r="BD55" s="5"/>
      <c r="BE55" s="5"/>
    </row>
    <row r="56" spans="1:57" ht="13.5" customHeight="1">
      <c r="A56" s="1"/>
      <c r="B56" s="1"/>
      <c r="C56" s="6">
        <v>46</v>
      </c>
      <c r="D56" s="99"/>
      <c r="E56" s="103"/>
      <c r="F56" s="4"/>
      <c r="G56" s="4"/>
      <c r="H56" s="6">
        <v>46</v>
      </c>
      <c r="I56" s="99"/>
      <c r="J56" s="103"/>
      <c r="K56" s="4"/>
      <c r="L56" s="4"/>
      <c r="M56" s="6">
        <v>46</v>
      </c>
      <c r="N56" s="99"/>
      <c r="O56" s="104"/>
      <c r="P56" s="4"/>
      <c r="Q56" s="4"/>
      <c r="R56" s="6">
        <v>46</v>
      </c>
      <c r="S56" s="99"/>
      <c r="T56" s="103"/>
      <c r="U56" s="4"/>
      <c r="V56" s="4"/>
      <c r="W56" s="6">
        <v>46</v>
      </c>
      <c r="X56" s="99"/>
      <c r="Y56" s="103"/>
      <c r="Z56" s="4"/>
      <c r="AA56" s="4"/>
      <c r="AB56" s="6">
        <v>46</v>
      </c>
      <c r="AC56" s="99"/>
      <c r="AD56" s="103"/>
      <c r="AE56" s="4"/>
      <c r="AF56" s="4"/>
      <c r="AG56" s="6">
        <v>46</v>
      </c>
      <c r="AH56" s="99"/>
      <c r="AI56" s="103"/>
      <c r="AJ56" s="4"/>
      <c r="AK56" s="4"/>
      <c r="AL56" s="6">
        <v>46</v>
      </c>
      <c r="AM56" s="99"/>
      <c r="AN56" s="103"/>
      <c r="AO56" s="4"/>
      <c r="AP56" s="4"/>
      <c r="AQ56" s="6">
        <v>46</v>
      </c>
      <c r="AR56" s="99"/>
      <c r="AS56" s="103"/>
      <c r="AT56" s="4"/>
      <c r="AU56" s="4"/>
      <c r="AV56" s="6">
        <v>46</v>
      </c>
      <c r="AW56" s="99"/>
      <c r="AX56" s="103"/>
      <c r="AY56" s="5"/>
      <c r="AZ56" s="5"/>
      <c r="BA56" s="5"/>
      <c r="BB56" s="5"/>
      <c r="BC56" s="5"/>
      <c r="BD56" s="5"/>
      <c r="BE56" s="5"/>
    </row>
    <row r="57" spans="1:57" ht="13.5" customHeight="1">
      <c r="A57" s="1"/>
      <c r="B57" s="1"/>
      <c r="C57" s="3">
        <v>47</v>
      </c>
      <c r="D57" s="98"/>
      <c r="E57" s="101"/>
      <c r="F57" s="4"/>
      <c r="G57" s="4"/>
      <c r="H57" s="3">
        <v>47</v>
      </c>
      <c r="I57" s="98"/>
      <c r="J57" s="101"/>
      <c r="K57" s="4"/>
      <c r="L57" s="4"/>
      <c r="M57" s="3">
        <v>47</v>
      </c>
      <c r="N57" s="98"/>
      <c r="O57" s="101"/>
      <c r="P57" s="4"/>
      <c r="Q57" s="4"/>
      <c r="R57" s="3">
        <v>47</v>
      </c>
      <c r="S57" s="98"/>
      <c r="T57" s="101"/>
      <c r="U57" s="4"/>
      <c r="V57" s="4"/>
      <c r="W57" s="3">
        <v>47</v>
      </c>
      <c r="X57" s="98"/>
      <c r="Y57" s="101"/>
      <c r="Z57" s="4"/>
      <c r="AA57" s="4"/>
      <c r="AB57" s="3">
        <v>47</v>
      </c>
      <c r="AC57" s="98"/>
      <c r="AD57" s="101"/>
      <c r="AE57" s="4"/>
      <c r="AF57" s="4"/>
      <c r="AG57" s="3">
        <v>47</v>
      </c>
      <c r="AH57" s="98"/>
      <c r="AI57" s="101"/>
      <c r="AJ57" s="4"/>
      <c r="AK57" s="4"/>
      <c r="AL57" s="3">
        <v>47</v>
      </c>
      <c r="AM57" s="98"/>
      <c r="AN57" s="101"/>
      <c r="AO57" s="4"/>
      <c r="AP57" s="4"/>
      <c r="AQ57" s="3">
        <v>47</v>
      </c>
      <c r="AR57" s="98"/>
      <c r="AS57" s="101"/>
      <c r="AT57" s="4"/>
      <c r="AU57" s="4"/>
      <c r="AV57" s="3">
        <v>47</v>
      </c>
      <c r="AW57" s="98"/>
      <c r="AX57" s="101"/>
      <c r="AY57" s="5"/>
      <c r="AZ57" s="5"/>
      <c r="BA57" s="5"/>
      <c r="BB57" s="5"/>
      <c r="BC57" s="5"/>
      <c r="BD57" s="5"/>
      <c r="BE57" s="5"/>
    </row>
    <row r="58" spans="1:57" ht="13.5" customHeight="1">
      <c r="A58" s="1"/>
      <c r="B58" s="1"/>
      <c r="C58" s="3">
        <v>48</v>
      </c>
      <c r="D58" s="98"/>
      <c r="E58" s="101"/>
      <c r="F58" s="4"/>
      <c r="G58" s="4"/>
      <c r="H58" s="3">
        <v>48</v>
      </c>
      <c r="I58" s="98"/>
      <c r="J58" s="101"/>
      <c r="K58" s="4"/>
      <c r="L58" s="4"/>
      <c r="M58" s="3">
        <v>48</v>
      </c>
      <c r="N58" s="98"/>
      <c r="O58" s="101"/>
      <c r="P58" s="4"/>
      <c r="Q58" s="4"/>
      <c r="R58" s="3">
        <v>48</v>
      </c>
      <c r="S58" s="98"/>
      <c r="T58" s="101"/>
      <c r="U58" s="4"/>
      <c r="V58" s="4"/>
      <c r="W58" s="3">
        <v>48</v>
      </c>
      <c r="X58" s="98"/>
      <c r="Y58" s="101"/>
      <c r="Z58" s="4"/>
      <c r="AA58" s="4"/>
      <c r="AB58" s="3">
        <v>48</v>
      </c>
      <c r="AC58" s="98"/>
      <c r="AD58" s="101"/>
      <c r="AE58" s="4"/>
      <c r="AF58" s="4"/>
      <c r="AG58" s="3">
        <v>48</v>
      </c>
      <c r="AH58" s="98"/>
      <c r="AI58" s="101"/>
      <c r="AJ58" s="4"/>
      <c r="AK58" s="4"/>
      <c r="AL58" s="3">
        <v>48</v>
      </c>
      <c r="AM58" s="98"/>
      <c r="AN58" s="101"/>
      <c r="AO58" s="4"/>
      <c r="AP58" s="4"/>
      <c r="AQ58" s="3">
        <v>48</v>
      </c>
      <c r="AR58" s="98"/>
      <c r="AS58" s="101"/>
      <c r="AT58" s="4"/>
      <c r="AU58" s="4"/>
      <c r="AV58" s="3">
        <v>48</v>
      </c>
      <c r="AW58" s="98"/>
      <c r="AX58" s="101"/>
      <c r="AY58" s="5"/>
      <c r="AZ58" s="5"/>
      <c r="BA58" s="5"/>
      <c r="BB58" s="5"/>
      <c r="BC58" s="5"/>
      <c r="BD58" s="5"/>
      <c r="BE58" s="5"/>
    </row>
    <row r="59" spans="1:57" ht="13.5" customHeight="1">
      <c r="A59" s="1"/>
      <c r="B59" s="1"/>
      <c r="C59" s="3">
        <v>49</v>
      </c>
      <c r="D59" s="98"/>
      <c r="E59" s="101"/>
      <c r="F59" s="4"/>
      <c r="G59" s="4"/>
      <c r="H59" s="3">
        <v>49</v>
      </c>
      <c r="I59" s="98"/>
      <c r="J59" s="101"/>
      <c r="K59" s="4"/>
      <c r="L59" s="4"/>
      <c r="M59" s="3">
        <v>49</v>
      </c>
      <c r="N59" s="98"/>
      <c r="O59" s="101"/>
      <c r="P59" s="4"/>
      <c r="Q59" s="4"/>
      <c r="R59" s="3">
        <v>49</v>
      </c>
      <c r="S59" s="98"/>
      <c r="T59" s="101"/>
      <c r="U59" s="4"/>
      <c r="V59" s="4"/>
      <c r="W59" s="3">
        <v>49</v>
      </c>
      <c r="X59" s="98"/>
      <c r="Y59" s="101"/>
      <c r="Z59" s="4"/>
      <c r="AA59" s="4"/>
      <c r="AB59" s="3">
        <v>49</v>
      </c>
      <c r="AC59" s="98"/>
      <c r="AD59" s="101"/>
      <c r="AE59" s="4"/>
      <c r="AF59" s="4"/>
      <c r="AG59" s="3">
        <v>49</v>
      </c>
      <c r="AH59" s="98"/>
      <c r="AI59" s="101"/>
      <c r="AJ59" s="4"/>
      <c r="AK59" s="4"/>
      <c r="AL59" s="3">
        <v>49</v>
      </c>
      <c r="AM59" s="98"/>
      <c r="AN59" s="101"/>
      <c r="AO59" s="4"/>
      <c r="AP59" s="4"/>
      <c r="AQ59" s="3">
        <v>49</v>
      </c>
      <c r="AR59" s="98"/>
      <c r="AS59" s="101"/>
      <c r="AT59" s="4"/>
      <c r="AU59" s="4"/>
      <c r="AV59" s="3">
        <v>49</v>
      </c>
      <c r="AW59" s="98"/>
      <c r="AX59" s="101"/>
      <c r="AY59" s="5"/>
      <c r="AZ59" s="5"/>
      <c r="BA59" s="5"/>
      <c r="BB59" s="5"/>
      <c r="BC59" s="5"/>
      <c r="BD59" s="5"/>
      <c r="BE59" s="5"/>
    </row>
    <row r="60" spans="1:57" ht="13.5" customHeight="1">
      <c r="A60" s="1"/>
      <c r="B60" s="1"/>
      <c r="C60" s="3">
        <v>50</v>
      </c>
      <c r="D60" s="98"/>
      <c r="E60" s="101"/>
      <c r="F60" s="4"/>
      <c r="G60" s="4"/>
      <c r="H60" s="3">
        <v>50</v>
      </c>
      <c r="I60" s="98"/>
      <c r="J60" s="101"/>
      <c r="K60" s="4"/>
      <c r="L60" s="4"/>
      <c r="M60" s="3">
        <v>50</v>
      </c>
      <c r="N60" s="98"/>
      <c r="O60" s="101"/>
      <c r="P60" s="4"/>
      <c r="Q60" s="4"/>
      <c r="R60" s="3">
        <v>50</v>
      </c>
      <c r="S60" s="98"/>
      <c r="T60" s="101"/>
      <c r="U60" s="4"/>
      <c r="V60" s="4"/>
      <c r="W60" s="3">
        <v>50</v>
      </c>
      <c r="X60" s="98"/>
      <c r="Y60" s="101"/>
      <c r="Z60" s="4"/>
      <c r="AA60" s="4"/>
      <c r="AB60" s="3">
        <v>50</v>
      </c>
      <c r="AC60" s="98"/>
      <c r="AD60" s="101"/>
      <c r="AE60" s="4"/>
      <c r="AF60" s="4"/>
      <c r="AG60" s="3">
        <v>50</v>
      </c>
      <c r="AH60" s="98"/>
      <c r="AI60" s="101"/>
      <c r="AJ60" s="4"/>
      <c r="AK60" s="4"/>
      <c r="AL60" s="3">
        <v>50</v>
      </c>
      <c r="AM60" s="98"/>
      <c r="AN60" s="101"/>
      <c r="AO60" s="4"/>
      <c r="AP60" s="4"/>
      <c r="AQ60" s="3">
        <v>50</v>
      </c>
      <c r="AR60" s="98"/>
      <c r="AS60" s="101"/>
      <c r="AT60" s="4"/>
      <c r="AU60" s="4"/>
      <c r="AV60" s="3">
        <v>50</v>
      </c>
      <c r="AW60" s="98"/>
      <c r="AX60" s="101"/>
      <c r="AY60" s="5"/>
      <c r="AZ60" s="5"/>
      <c r="BA60" s="5"/>
      <c r="BB60" s="5"/>
      <c r="BC60" s="5"/>
      <c r="BD60" s="5"/>
      <c r="BE60" s="5"/>
    </row>
    <row r="61" spans="1:57" ht="3.75" customHeight="1">
      <c r="A61" s="1"/>
      <c r="B61" s="1"/>
      <c r="C61" s="2"/>
      <c r="D61" s="9"/>
      <c r="E61" s="2"/>
      <c r="F61" s="5"/>
      <c r="G61" s="5"/>
      <c r="H61" s="2"/>
      <c r="I61" s="9"/>
      <c r="J61" s="2"/>
      <c r="K61" s="5"/>
      <c r="L61" s="5"/>
      <c r="M61" s="2"/>
      <c r="N61" s="9"/>
      <c r="O61" s="2"/>
      <c r="P61" s="5"/>
      <c r="Q61" s="5"/>
      <c r="R61" s="2"/>
      <c r="S61" s="9"/>
      <c r="T61" s="2"/>
      <c r="U61" s="5"/>
      <c r="V61" s="5"/>
      <c r="W61" s="2"/>
      <c r="X61" s="9"/>
      <c r="Y61" s="2"/>
      <c r="Z61" s="5"/>
      <c r="AA61" s="5"/>
      <c r="AB61" s="2"/>
      <c r="AC61" s="9"/>
      <c r="AD61" s="2"/>
      <c r="AE61" s="5"/>
      <c r="AF61" s="5"/>
      <c r="AG61" s="2"/>
      <c r="AH61" s="9"/>
      <c r="AI61" s="2"/>
      <c r="AJ61" s="5"/>
      <c r="AK61" s="5"/>
      <c r="AL61" s="2"/>
      <c r="AM61" s="9"/>
      <c r="AN61" s="2"/>
      <c r="AO61" s="5"/>
      <c r="AP61" s="5"/>
      <c r="AQ61" s="2"/>
      <c r="AR61" s="9"/>
      <c r="AS61" s="2"/>
      <c r="AT61" s="5"/>
      <c r="AU61" s="5"/>
      <c r="AV61" s="2"/>
      <c r="AW61" s="9"/>
      <c r="AX61" s="2"/>
      <c r="AY61" s="5"/>
      <c r="AZ61" s="5"/>
      <c r="BA61" s="5"/>
      <c r="BB61" s="5"/>
      <c r="BC61" s="5"/>
      <c r="BD61" s="5"/>
      <c r="BE61" s="5"/>
    </row>
    <row r="62" spans="3:57" ht="12">
      <c r="C62" s="2"/>
      <c r="D62" s="9"/>
      <c r="E62" s="2"/>
      <c r="F62" s="5"/>
      <c r="G62" s="5"/>
      <c r="H62" s="2"/>
      <c r="I62" s="9"/>
      <c r="J62" s="2"/>
      <c r="K62" s="5"/>
      <c r="L62" s="5"/>
      <c r="M62" s="2"/>
      <c r="N62" s="9"/>
      <c r="O62" s="2"/>
      <c r="P62" s="5"/>
      <c r="Q62" s="5"/>
      <c r="R62" s="2"/>
      <c r="S62" s="9"/>
      <c r="T62" s="2"/>
      <c r="U62" s="5"/>
      <c r="V62" s="5"/>
      <c r="W62" s="2"/>
      <c r="X62" s="9"/>
      <c r="Y62" s="2"/>
      <c r="Z62" s="5"/>
      <c r="AA62" s="5"/>
      <c r="AB62" s="2"/>
      <c r="AC62" s="9"/>
      <c r="AD62" s="2"/>
      <c r="AE62" s="5"/>
      <c r="AF62" s="5"/>
      <c r="AG62" s="2"/>
      <c r="AH62" s="9"/>
      <c r="AI62" s="2"/>
      <c r="AJ62" s="5"/>
      <c r="AK62" s="5"/>
      <c r="AL62" s="2"/>
      <c r="AM62" s="9"/>
      <c r="AN62" s="2"/>
      <c r="AO62" s="5"/>
      <c r="AP62" s="5"/>
      <c r="AQ62" s="2"/>
      <c r="AR62" s="9"/>
      <c r="AS62" s="2"/>
      <c r="AT62" s="5"/>
      <c r="AU62" s="5"/>
      <c r="AV62" s="2"/>
      <c r="AW62" s="9"/>
      <c r="AX62" s="2"/>
      <c r="AY62" s="5"/>
      <c r="AZ62" s="5"/>
      <c r="BA62" s="5"/>
      <c r="BB62" s="5"/>
      <c r="BC62" s="5"/>
      <c r="BD62" s="5"/>
      <c r="BE62" s="5"/>
    </row>
    <row r="63" spans="3:57" ht="12">
      <c r="C63" s="2"/>
      <c r="D63" s="9"/>
      <c r="E63" s="2"/>
      <c r="F63" s="5"/>
      <c r="G63" s="5"/>
      <c r="H63" s="2"/>
      <c r="I63" s="9"/>
      <c r="J63" s="2"/>
      <c r="K63" s="5"/>
      <c r="L63" s="5"/>
      <c r="M63" s="2"/>
      <c r="N63" s="9"/>
      <c r="O63" s="2"/>
      <c r="P63" s="5"/>
      <c r="Q63" s="5"/>
      <c r="R63" s="2"/>
      <c r="S63" s="9"/>
      <c r="T63" s="2"/>
      <c r="U63" s="5"/>
      <c r="V63" s="5"/>
      <c r="W63" s="2"/>
      <c r="X63" s="9"/>
      <c r="Y63" s="2"/>
      <c r="Z63" s="5"/>
      <c r="AA63" s="5"/>
      <c r="AB63" s="2"/>
      <c r="AC63" s="9"/>
      <c r="AD63" s="2"/>
      <c r="AE63" s="5"/>
      <c r="AF63" s="5"/>
      <c r="AG63" s="2"/>
      <c r="AH63" s="9"/>
      <c r="AI63" s="2"/>
      <c r="AJ63" s="5"/>
      <c r="AK63" s="5"/>
      <c r="AL63" s="2"/>
      <c r="AM63" s="9"/>
      <c r="AN63" s="2"/>
      <c r="AO63" s="5"/>
      <c r="AP63" s="5"/>
      <c r="AQ63" s="2"/>
      <c r="AR63" s="9"/>
      <c r="AS63" s="2"/>
      <c r="AT63" s="5"/>
      <c r="AU63" s="5"/>
      <c r="AV63" s="2"/>
      <c r="AW63" s="9"/>
      <c r="AX63" s="2"/>
      <c r="AY63" s="5"/>
      <c r="AZ63" s="5"/>
      <c r="BA63" s="5"/>
      <c r="BB63" s="5"/>
      <c r="BC63" s="5"/>
      <c r="BD63" s="5"/>
      <c r="BE63" s="5"/>
    </row>
    <row r="64" spans="3:57" ht="12">
      <c r="C64" s="2"/>
      <c r="D64" s="9"/>
      <c r="E64" s="2"/>
      <c r="F64" s="5"/>
      <c r="G64" s="5"/>
      <c r="H64" s="2"/>
      <c r="I64" s="9"/>
      <c r="J64" s="2"/>
      <c r="K64" s="5"/>
      <c r="L64" s="5"/>
      <c r="M64" s="2"/>
      <c r="N64" s="9"/>
      <c r="O64" s="2"/>
      <c r="P64" s="5"/>
      <c r="Q64" s="5"/>
      <c r="R64" s="2"/>
      <c r="S64" s="9"/>
      <c r="T64" s="2"/>
      <c r="U64" s="5"/>
      <c r="V64" s="5"/>
      <c r="W64" s="2"/>
      <c r="X64" s="9"/>
      <c r="Y64" s="2"/>
      <c r="Z64" s="5"/>
      <c r="AA64" s="5"/>
      <c r="AB64" s="2"/>
      <c r="AC64" s="9"/>
      <c r="AD64" s="2"/>
      <c r="AE64" s="5"/>
      <c r="AF64" s="5"/>
      <c r="AG64" s="2"/>
      <c r="AH64" s="9"/>
      <c r="AI64" s="2"/>
      <c r="AJ64" s="5"/>
      <c r="AK64" s="5"/>
      <c r="AL64" s="2"/>
      <c r="AM64" s="9"/>
      <c r="AN64" s="2"/>
      <c r="AO64" s="5"/>
      <c r="AP64" s="5"/>
      <c r="AQ64" s="2"/>
      <c r="AR64" s="9"/>
      <c r="AS64" s="2"/>
      <c r="AT64" s="5"/>
      <c r="AU64" s="5"/>
      <c r="AV64" s="2"/>
      <c r="AW64" s="9"/>
      <c r="AX64" s="2"/>
      <c r="AY64" s="5"/>
      <c r="AZ64" s="5"/>
      <c r="BA64" s="5"/>
      <c r="BB64" s="5"/>
      <c r="BC64" s="5"/>
      <c r="BD64" s="5"/>
      <c r="BE64" s="5"/>
    </row>
    <row r="65" spans="3:57" ht="12">
      <c r="C65" s="2"/>
      <c r="D65" s="9"/>
      <c r="E65" s="2"/>
      <c r="F65" s="5"/>
      <c r="G65" s="5"/>
      <c r="H65" s="2"/>
      <c r="I65" s="9"/>
      <c r="J65" s="2"/>
      <c r="K65" s="5"/>
      <c r="L65" s="5"/>
      <c r="M65" s="2"/>
      <c r="N65" s="9"/>
      <c r="O65" s="2"/>
      <c r="P65" s="5"/>
      <c r="Q65" s="5"/>
      <c r="R65" s="2"/>
      <c r="S65" s="9"/>
      <c r="T65" s="2"/>
      <c r="U65" s="5"/>
      <c r="V65" s="5"/>
      <c r="W65" s="2"/>
      <c r="X65" s="9"/>
      <c r="Y65" s="2"/>
      <c r="Z65" s="5"/>
      <c r="AA65" s="5"/>
      <c r="AB65" s="2"/>
      <c r="AC65" s="9"/>
      <c r="AD65" s="2"/>
      <c r="AE65" s="5"/>
      <c r="AF65" s="5"/>
      <c r="AG65" s="2"/>
      <c r="AH65" s="9"/>
      <c r="AI65" s="2"/>
      <c r="AJ65" s="5"/>
      <c r="AK65" s="5"/>
      <c r="AL65" s="2"/>
      <c r="AM65" s="9"/>
      <c r="AN65" s="2"/>
      <c r="AO65" s="5"/>
      <c r="AP65" s="5"/>
      <c r="AQ65" s="2"/>
      <c r="AR65" s="9"/>
      <c r="AS65" s="2"/>
      <c r="AT65" s="5"/>
      <c r="AU65" s="5"/>
      <c r="AV65" s="2"/>
      <c r="AW65" s="9"/>
      <c r="AX65" s="2"/>
      <c r="AY65" s="5"/>
      <c r="AZ65" s="5"/>
      <c r="BA65" s="5"/>
      <c r="BB65" s="5"/>
      <c r="BC65" s="5"/>
      <c r="BD65" s="5"/>
      <c r="BE65" s="5"/>
    </row>
    <row r="66" spans="3:57" ht="12">
      <c r="C66" s="2"/>
      <c r="D66" s="9"/>
      <c r="E66" s="2"/>
      <c r="F66" s="5"/>
      <c r="G66" s="5"/>
      <c r="H66" s="2"/>
      <c r="I66" s="9"/>
      <c r="J66" s="2"/>
      <c r="K66" s="5"/>
      <c r="L66" s="5"/>
      <c r="M66" s="2"/>
      <c r="N66" s="9"/>
      <c r="O66" s="2"/>
      <c r="P66" s="5"/>
      <c r="Q66" s="5"/>
      <c r="R66" s="2"/>
      <c r="S66" s="9"/>
      <c r="T66" s="2"/>
      <c r="U66" s="5"/>
      <c r="V66" s="5"/>
      <c r="W66" s="2"/>
      <c r="X66" s="9"/>
      <c r="Y66" s="2"/>
      <c r="Z66" s="5"/>
      <c r="AA66" s="5"/>
      <c r="AB66" s="2"/>
      <c r="AC66" s="9"/>
      <c r="AD66" s="2"/>
      <c r="AE66" s="5"/>
      <c r="AF66" s="5"/>
      <c r="AG66" s="2"/>
      <c r="AH66" s="9"/>
      <c r="AI66" s="2"/>
      <c r="AJ66" s="5"/>
      <c r="AK66" s="5"/>
      <c r="AL66" s="2"/>
      <c r="AM66" s="9"/>
      <c r="AN66" s="2"/>
      <c r="AO66" s="5"/>
      <c r="AP66" s="5"/>
      <c r="AQ66" s="2"/>
      <c r="AR66" s="9"/>
      <c r="AS66" s="2"/>
      <c r="AT66" s="5"/>
      <c r="AU66" s="5"/>
      <c r="AV66" s="2"/>
      <c r="AW66" s="9"/>
      <c r="AX66" s="2"/>
      <c r="AY66" s="5"/>
      <c r="AZ66" s="5"/>
      <c r="BA66" s="5"/>
      <c r="BB66" s="5"/>
      <c r="BC66" s="5"/>
      <c r="BD66" s="5"/>
      <c r="BE66" s="5"/>
    </row>
    <row r="67" spans="3:57" ht="12">
      <c r="C67" s="2"/>
      <c r="D67" s="9"/>
      <c r="E67" s="2"/>
      <c r="F67" s="5"/>
      <c r="G67" s="5"/>
      <c r="H67" s="2"/>
      <c r="I67" s="9"/>
      <c r="J67" s="2"/>
      <c r="K67" s="5"/>
      <c r="L67" s="5"/>
      <c r="M67" s="2"/>
      <c r="N67" s="9"/>
      <c r="O67" s="2"/>
      <c r="P67" s="5"/>
      <c r="Q67" s="5"/>
      <c r="R67" s="2"/>
      <c r="S67" s="9"/>
      <c r="T67" s="2"/>
      <c r="U67" s="5"/>
      <c r="V67" s="5"/>
      <c r="W67" s="2"/>
      <c r="X67" s="9"/>
      <c r="Y67" s="2"/>
      <c r="Z67" s="5"/>
      <c r="AA67" s="5"/>
      <c r="AB67" s="2"/>
      <c r="AC67" s="9"/>
      <c r="AD67" s="2"/>
      <c r="AE67" s="5"/>
      <c r="AF67" s="5"/>
      <c r="AG67" s="2"/>
      <c r="AH67" s="9"/>
      <c r="AI67" s="2"/>
      <c r="AJ67" s="5"/>
      <c r="AK67" s="5"/>
      <c r="AL67" s="2"/>
      <c r="AM67" s="9"/>
      <c r="AN67" s="2"/>
      <c r="AO67" s="5"/>
      <c r="AP67" s="5"/>
      <c r="AQ67" s="2"/>
      <c r="AR67" s="9"/>
      <c r="AS67" s="2"/>
      <c r="AT67" s="5"/>
      <c r="AU67" s="5"/>
      <c r="AV67" s="2"/>
      <c r="AW67" s="9"/>
      <c r="AX67" s="2"/>
      <c r="AY67" s="5"/>
      <c r="AZ67" s="5"/>
      <c r="BA67" s="5"/>
      <c r="BB67" s="5"/>
      <c r="BC67" s="5"/>
      <c r="BD67" s="5"/>
      <c r="BE67" s="5"/>
    </row>
    <row r="68" spans="3:57" ht="12">
      <c r="C68" s="2"/>
      <c r="D68" s="9"/>
      <c r="E68" s="2"/>
      <c r="F68" s="5"/>
      <c r="G68" s="5"/>
      <c r="H68" s="2"/>
      <c r="I68" s="9"/>
      <c r="J68" s="2"/>
      <c r="K68" s="5"/>
      <c r="L68" s="5"/>
      <c r="M68" s="2"/>
      <c r="N68" s="9"/>
      <c r="O68" s="2"/>
      <c r="P68" s="5"/>
      <c r="Q68" s="5"/>
      <c r="R68" s="2"/>
      <c r="S68" s="9"/>
      <c r="T68" s="2"/>
      <c r="U68" s="5"/>
      <c r="V68" s="5"/>
      <c r="W68" s="2"/>
      <c r="X68" s="9"/>
      <c r="Y68" s="2"/>
      <c r="Z68" s="5"/>
      <c r="AA68" s="5"/>
      <c r="AB68" s="2"/>
      <c r="AC68" s="9"/>
      <c r="AD68" s="2"/>
      <c r="AE68" s="5"/>
      <c r="AF68" s="5"/>
      <c r="AG68" s="2"/>
      <c r="AH68" s="9"/>
      <c r="AI68" s="2"/>
      <c r="AJ68" s="5"/>
      <c r="AK68" s="5"/>
      <c r="AL68" s="2"/>
      <c r="AM68" s="9"/>
      <c r="AN68" s="2"/>
      <c r="AO68" s="5"/>
      <c r="AP68" s="5"/>
      <c r="AQ68" s="2"/>
      <c r="AR68" s="9"/>
      <c r="AS68" s="2"/>
      <c r="AT68" s="5"/>
      <c r="AU68" s="5"/>
      <c r="AV68" s="2"/>
      <c r="AW68" s="9"/>
      <c r="AX68" s="2"/>
      <c r="AY68" s="5"/>
      <c r="AZ68" s="5"/>
      <c r="BA68" s="5"/>
      <c r="BB68" s="5"/>
      <c r="BC68" s="5"/>
      <c r="BD68" s="5"/>
      <c r="BE68" s="5"/>
    </row>
  </sheetData>
  <sheetProtection/>
  <printOptions/>
  <pageMargins left="0.1968503937007874" right="0" top="0" bottom="0" header="0.45" footer="0"/>
  <pageSetup horizontalDpi="300" verticalDpi="300" orientation="landscape" paperSize="12" scale="102" r:id="rId2"/>
  <legacyDrawing r:id="rId1"/>
</worksheet>
</file>

<file path=xl/worksheets/sheet4.xml><?xml version="1.0" encoding="utf-8"?>
<worksheet xmlns="http://schemas.openxmlformats.org/spreadsheetml/2006/main" xmlns:r="http://schemas.openxmlformats.org/officeDocument/2006/relationships">
  <sheetPr codeName="Sheet4"/>
  <dimension ref="A1:BE68"/>
  <sheetViews>
    <sheetView zoomScalePageLayoutView="0" workbookViewId="0" topLeftCell="A5">
      <pane ySplit="4" topLeftCell="A9" activePane="bottomLeft" state="frozen"/>
      <selection pane="topLeft" activeCell="A5" sqref="A5"/>
      <selection pane="bottomLeft" activeCell="B6" sqref="B6"/>
    </sheetView>
  </sheetViews>
  <sheetFormatPr defaultColWidth="9.125" defaultRowHeight="12.75"/>
  <cols>
    <col min="1" max="1" width="8.75390625" style="0" customWidth="1"/>
    <col min="2" max="2" width="3.125" style="0" customWidth="1"/>
    <col min="3" max="3" width="2.875" style="0" customWidth="1"/>
    <col min="4" max="4" width="15.625" style="8" customWidth="1"/>
    <col min="5" max="5" width="16.75390625" style="0" customWidth="1"/>
    <col min="6" max="7" width="3.125" style="1" customWidth="1"/>
    <col min="8" max="8" width="2.875" style="0" customWidth="1"/>
    <col min="9" max="9" width="15.625" style="8" customWidth="1"/>
    <col min="10" max="10" width="16.75390625" style="0" customWidth="1"/>
    <col min="11" max="12" width="3.125" style="1" customWidth="1"/>
    <col min="13" max="13" width="2.875" style="0" customWidth="1"/>
    <col min="14" max="14" width="15.625" style="8" customWidth="1"/>
    <col min="15" max="15" width="16.75390625" style="0" customWidth="1"/>
    <col min="16" max="17" width="3.125" style="1" customWidth="1"/>
    <col min="18" max="18" width="2.875" style="0" customWidth="1"/>
    <col min="19" max="19" width="15.625" style="8" customWidth="1"/>
    <col min="20" max="20" width="16.75390625" style="0" customWidth="1"/>
    <col min="21" max="22" width="3.125" style="1" customWidth="1"/>
    <col min="23" max="23" width="2.875" style="0" customWidth="1"/>
    <col min="24" max="24" width="15.625" style="8" customWidth="1"/>
    <col min="25" max="25" width="16.75390625" style="0" customWidth="1"/>
    <col min="26" max="27" width="3.125" style="1" customWidth="1"/>
    <col min="28" max="28" width="2.875" style="0" customWidth="1"/>
    <col min="29" max="29" width="15.625" style="8" customWidth="1"/>
    <col min="30" max="30" width="16.75390625" style="0" customWidth="1"/>
    <col min="31" max="32" width="3.125" style="1" customWidth="1"/>
    <col min="33" max="33" width="2.875" style="0" customWidth="1"/>
    <col min="34" max="34" width="15.625" style="8" customWidth="1"/>
    <col min="35" max="35" width="16.75390625" style="0" customWidth="1"/>
    <col min="36" max="37" width="3.125" style="1" customWidth="1"/>
    <col min="38" max="38" width="2.875" style="0" customWidth="1"/>
    <col min="39" max="39" width="15.625" style="8" customWidth="1"/>
    <col min="40" max="40" width="16.75390625" style="0" customWidth="1"/>
    <col min="41" max="42" width="3.125" style="1" customWidth="1"/>
    <col min="43" max="43" width="2.875" style="0" customWidth="1"/>
    <col min="44" max="44" width="15.625" style="8" customWidth="1"/>
    <col min="45" max="45" width="16.75390625" style="0" customWidth="1"/>
    <col min="46" max="47" width="3.125" style="1" customWidth="1"/>
    <col min="48" max="48" width="2.875" style="0" customWidth="1"/>
    <col min="49" max="49" width="15.625" style="8" customWidth="1"/>
    <col min="50" max="50" width="16.75390625" style="0" customWidth="1"/>
    <col min="51" max="51" width="3.125" style="1" customWidth="1"/>
    <col min="52" max="52" width="3.375" style="1" customWidth="1"/>
    <col min="53" max="53" width="16.875" style="1" customWidth="1"/>
    <col min="54" max="54" width="10.625" style="1" customWidth="1"/>
    <col min="55" max="55" width="1.875" style="1" customWidth="1"/>
    <col min="56" max="56" width="3.375" style="1" customWidth="1"/>
    <col min="57" max="16384" width="9.125" style="1" customWidth="1"/>
  </cols>
  <sheetData>
    <row r="1" ht="12.75">
      <c r="I1" s="10"/>
    </row>
    <row r="2" ht="12">
      <c r="I2" s="8">
        <f>WIDECHAR(TRIM(I1))</f>
      </c>
    </row>
    <row r="3" ht="4.5" customHeight="1"/>
    <row r="4" ht="10.5" customHeight="1">
      <c r="D4" s="11"/>
    </row>
    <row r="5" ht="12">
      <c r="J5" s="33" t="s">
        <v>1217</v>
      </c>
    </row>
    <row r="6" spans="1:10" ht="12">
      <c r="A6" t="s">
        <v>1218</v>
      </c>
      <c r="I6" s="8" t="s">
        <v>1219</v>
      </c>
      <c r="J6" s="17" t="s">
        <v>1220</v>
      </c>
    </row>
    <row r="7" spans="1:10" ht="12">
      <c r="A7" s="17">
        <v>1</v>
      </c>
      <c r="I7" s="8" t="s">
        <v>1221</v>
      </c>
      <c r="J7" s="17" t="s">
        <v>689</v>
      </c>
    </row>
    <row r="8" spans="9:10" ht="12">
      <c r="I8" s="8" t="s">
        <v>1223</v>
      </c>
      <c r="J8" s="17">
        <v>1</v>
      </c>
    </row>
    <row r="9" ht="3" customHeight="1"/>
    <row r="10" spans="3:50" ht="31.5" customHeight="1">
      <c r="C10" s="12" t="s">
        <v>1225</v>
      </c>
      <c r="D10" s="13"/>
      <c r="E10" s="14"/>
      <c r="F10" s="15"/>
      <c r="G10" s="15"/>
      <c r="H10" s="12" t="s">
        <v>1226</v>
      </c>
      <c r="I10" s="13"/>
      <c r="J10" s="14"/>
      <c r="K10" s="15"/>
      <c r="L10" s="15"/>
      <c r="M10" s="16" t="s">
        <v>1227</v>
      </c>
      <c r="N10" s="13"/>
      <c r="O10" s="14"/>
      <c r="P10" s="15"/>
      <c r="Q10" s="15"/>
      <c r="R10" s="16" t="s">
        <v>1228</v>
      </c>
      <c r="S10" s="13"/>
      <c r="T10" s="14"/>
      <c r="U10" s="15"/>
      <c r="V10" s="15"/>
      <c r="W10" s="16" t="s">
        <v>1229</v>
      </c>
      <c r="X10" s="13"/>
      <c r="Y10" s="14"/>
      <c r="Z10" s="15"/>
      <c r="AA10" s="15"/>
      <c r="AB10" s="16" t="s">
        <v>1230</v>
      </c>
      <c r="AC10" s="13"/>
      <c r="AD10" s="14"/>
      <c r="AE10" s="15"/>
      <c r="AF10" s="15"/>
      <c r="AG10" s="16" t="s">
        <v>1231</v>
      </c>
      <c r="AH10" s="13"/>
      <c r="AI10" s="14"/>
      <c r="AJ10" s="15"/>
      <c r="AK10" s="15"/>
      <c r="AL10" s="16" t="s">
        <v>1232</v>
      </c>
      <c r="AM10" s="13"/>
      <c r="AN10" s="14"/>
      <c r="AO10" s="15"/>
      <c r="AP10" s="15"/>
      <c r="AQ10" s="16"/>
      <c r="AR10" s="13"/>
      <c r="AS10" s="14"/>
      <c r="AT10" s="15"/>
      <c r="AU10" s="15"/>
      <c r="AV10" s="16"/>
      <c r="AW10" s="13"/>
      <c r="AX10" s="14"/>
    </row>
    <row r="11" spans="2:57" ht="13.5" customHeight="1">
      <c r="B11" s="19"/>
      <c r="C11" s="3">
        <v>1</v>
      </c>
      <c r="D11" s="98" t="s">
        <v>1607</v>
      </c>
      <c r="E11" s="101"/>
      <c r="F11" s="20"/>
      <c r="G11" s="21"/>
      <c r="H11" s="3">
        <v>1</v>
      </c>
      <c r="I11" s="98" t="s">
        <v>1641</v>
      </c>
      <c r="J11" s="101"/>
      <c r="K11" s="20"/>
      <c r="L11" s="21"/>
      <c r="M11" s="3">
        <v>1</v>
      </c>
      <c r="N11" s="98" t="s">
        <v>1681</v>
      </c>
      <c r="O11" s="101"/>
      <c r="P11" s="20"/>
      <c r="Q11" s="21"/>
      <c r="R11" s="3">
        <v>1</v>
      </c>
      <c r="S11" s="98" t="s">
        <v>1722</v>
      </c>
      <c r="T11" s="101"/>
      <c r="U11" s="20"/>
      <c r="V11" s="21"/>
      <c r="W11" s="3">
        <v>1</v>
      </c>
      <c r="X11" s="98" t="s">
        <v>1763</v>
      </c>
      <c r="Y11" s="101"/>
      <c r="Z11" s="20"/>
      <c r="AA11" s="21"/>
      <c r="AB11" s="3">
        <v>1</v>
      </c>
      <c r="AC11" s="98" t="s">
        <v>1804</v>
      </c>
      <c r="AD11" s="101"/>
      <c r="AE11" s="20"/>
      <c r="AF11" s="21"/>
      <c r="AG11" s="3">
        <v>1</v>
      </c>
      <c r="AH11" s="98" t="s">
        <v>1845</v>
      </c>
      <c r="AI11" s="101"/>
      <c r="AJ11" s="20"/>
      <c r="AK11" s="21"/>
      <c r="AL11" s="3">
        <v>1</v>
      </c>
      <c r="AM11" s="98" t="s">
        <v>1886</v>
      </c>
      <c r="AN11" s="101"/>
      <c r="AO11" s="20"/>
      <c r="AP11" s="21"/>
      <c r="AQ11" s="3">
        <v>1</v>
      </c>
      <c r="AR11" s="98"/>
      <c r="AS11" s="101"/>
      <c r="AT11" s="20"/>
      <c r="AU11" s="21"/>
      <c r="AV11" s="3">
        <v>1</v>
      </c>
      <c r="AW11" s="98"/>
      <c r="AX11" s="101"/>
      <c r="AY11" s="5"/>
      <c r="AZ11" s="22"/>
      <c r="BA11" s="5"/>
      <c r="BB11" s="5"/>
      <c r="BC11" s="5"/>
      <c r="BD11" s="5"/>
      <c r="BE11" s="5"/>
    </row>
    <row r="12" spans="2:57" ht="13.5" customHeight="1">
      <c r="B12" s="19"/>
      <c r="C12" s="3">
        <v>2</v>
      </c>
      <c r="D12" s="98" t="s">
        <v>1608</v>
      </c>
      <c r="E12" s="101"/>
      <c r="F12" s="20"/>
      <c r="G12" s="21"/>
      <c r="H12" s="3">
        <v>2</v>
      </c>
      <c r="I12" s="98" t="s">
        <v>1642</v>
      </c>
      <c r="J12" s="101"/>
      <c r="K12" s="20"/>
      <c r="L12" s="21"/>
      <c r="M12" s="3">
        <v>2</v>
      </c>
      <c r="N12" s="98" t="s">
        <v>1682</v>
      </c>
      <c r="O12" s="101"/>
      <c r="P12" s="20"/>
      <c r="Q12" s="21"/>
      <c r="R12" s="3">
        <v>2</v>
      </c>
      <c r="S12" s="98" t="s">
        <v>1723</v>
      </c>
      <c r="T12" s="101"/>
      <c r="U12" s="20"/>
      <c r="V12" s="21"/>
      <c r="W12" s="3">
        <v>2</v>
      </c>
      <c r="X12" s="98" t="s">
        <v>1764</v>
      </c>
      <c r="Y12" s="101"/>
      <c r="Z12" s="20"/>
      <c r="AA12" s="21"/>
      <c r="AB12" s="3">
        <v>2</v>
      </c>
      <c r="AC12" s="98" t="s">
        <v>1805</v>
      </c>
      <c r="AD12" s="101"/>
      <c r="AE12" s="20"/>
      <c r="AF12" s="21"/>
      <c r="AG12" s="3">
        <v>2</v>
      </c>
      <c r="AH12" s="98" t="s">
        <v>1846</v>
      </c>
      <c r="AI12" s="101"/>
      <c r="AJ12" s="20"/>
      <c r="AK12" s="21"/>
      <c r="AL12" s="3">
        <v>2</v>
      </c>
      <c r="AM12" s="98" t="s">
        <v>1887</v>
      </c>
      <c r="AN12" s="101"/>
      <c r="AO12" s="20"/>
      <c r="AP12" s="21"/>
      <c r="AQ12" s="3">
        <v>2</v>
      </c>
      <c r="AR12" s="98"/>
      <c r="AS12" s="101"/>
      <c r="AT12" s="20"/>
      <c r="AU12" s="21"/>
      <c r="AV12" s="3">
        <v>2</v>
      </c>
      <c r="AW12" s="98"/>
      <c r="AX12" s="101"/>
      <c r="AY12" s="5"/>
      <c r="AZ12" s="22"/>
      <c r="BA12" s="5"/>
      <c r="BB12" s="5"/>
      <c r="BC12" s="5"/>
      <c r="BD12" s="5"/>
      <c r="BE12" s="5"/>
    </row>
    <row r="13" spans="2:57" ht="13.5" customHeight="1">
      <c r="B13" s="19"/>
      <c r="C13" s="3">
        <v>3</v>
      </c>
      <c r="D13" s="98" t="s">
        <v>1609</v>
      </c>
      <c r="E13" s="101"/>
      <c r="F13" s="20"/>
      <c r="G13" s="21"/>
      <c r="H13" s="3">
        <v>3</v>
      </c>
      <c r="I13" s="98" t="s">
        <v>1643</v>
      </c>
      <c r="J13" s="101"/>
      <c r="K13" s="20"/>
      <c r="L13" s="21"/>
      <c r="M13" s="3">
        <v>3</v>
      </c>
      <c r="N13" s="98" t="s">
        <v>1683</v>
      </c>
      <c r="O13" s="101"/>
      <c r="P13" s="20"/>
      <c r="Q13" s="21"/>
      <c r="R13" s="3">
        <v>3</v>
      </c>
      <c r="S13" s="98" t="s">
        <v>1724</v>
      </c>
      <c r="T13" s="101"/>
      <c r="U13" s="20"/>
      <c r="V13" s="21"/>
      <c r="W13" s="3">
        <v>3</v>
      </c>
      <c r="X13" s="98" t="s">
        <v>1765</v>
      </c>
      <c r="Y13" s="101"/>
      <c r="Z13" s="20"/>
      <c r="AA13" s="21"/>
      <c r="AB13" s="3">
        <v>3</v>
      </c>
      <c r="AC13" s="98" t="s">
        <v>1806</v>
      </c>
      <c r="AD13" s="101"/>
      <c r="AE13" s="20"/>
      <c r="AF13" s="21"/>
      <c r="AG13" s="3">
        <v>3</v>
      </c>
      <c r="AH13" s="98" t="s">
        <v>1847</v>
      </c>
      <c r="AI13" s="101"/>
      <c r="AJ13" s="20"/>
      <c r="AK13" s="21"/>
      <c r="AL13" s="3">
        <v>3</v>
      </c>
      <c r="AM13" s="98" t="s">
        <v>1888</v>
      </c>
      <c r="AN13" s="101"/>
      <c r="AO13" s="20"/>
      <c r="AP13" s="21"/>
      <c r="AQ13" s="3">
        <v>3</v>
      </c>
      <c r="AR13" s="98"/>
      <c r="AS13" s="101"/>
      <c r="AT13" s="20"/>
      <c r="AU13" s="21"/>
      <c r="AV13" s="3">
        <v>3</v>
      </c>
      <c r="AW13" s="98"/>
      <c r="AX13" s="101"/>
      <c r="AY13" s="5"/>
      <c r="AZ13" s="22"/>
      <c r="BA13" s="5"/>
      <c r="BB13" s="5"/>
      <c r="BC13" s="5"/>
      <c r="BD13" s="5"/>
      <c r="BE13" s="5"/>
    </row>
    <row r="14" spans="2:57" ht="13.5" customHeight="1">
      <c r="B14" s="19"/>
      <c r="C14" s="3">
        <v>4</v>
      </c>
      <c r="D14" s="98" t="s">
        <v>1610</v>
      </c>
      <c r="E14" s="101"/>
      <c r="F14" s="20"/>
      <c r="G14" s="21"/>
      <c r="H14" s="3">
        <v>4</v>
      </c>
      <c r="I14" s="98" t="s">
        <v>1644</v>
      </c>
      <c r="J14" s="101"/>
      <c r="K14" s="20"/>
      <c r="L14" s="21"/>
      <c r="M14" s="3">
        <v>4</v>
      </c>
      <c r="N14" s="98" t="s">
        <v>1684</v>
      </c>
      <c r="O14" s="101"/>
      <c r="P14" s="20"/>
      <c r="Q14" s="21"/>
      <c r="R14" s="3">
        <v>4</v>
      </c>
      <c r="S14" s="98" t="s">
        <v>1725</v>
      </c>
      <c r="T14" s="101"/>
      <c r="U14" s="20"/>
      <c r="V14" s="21"/>
      <c r="W14" s="3">
        <v>4</v>
      </c>
      <c r="X14" s="98" t="s">
        <v>1766</v>
      </c>
      <c r="Y14" s="101"/>
      <c r="Z14" s="20"/>
      <c r="AA14" s="21"/>
      <c r="AB14" s="3">
        <v>4</v>
      </c>
      <c r="AC14" s="98" t="s">
        <v>1807</v>
      </c>
      <c r="AD14" s="101"/>
      <c r="AE14" s="20"/>
      <c r="AF14" s="21"/>
      <c r="AG14" s="3">
        <v>4</v>
      </c>
      <c r="AH14" s="98" t="s">
        <v>1848</v>
      </c>
      <c r="AI14" s="101"/>
      <c r="AJ14" s="20"/>
      <c r="AK14" s="21"/>
      <c r="AL14" s="3">
        <v>4</v>
      </c>
      <c r="AM14" s="98" t="s">
        <v>1889</v>
      </c>
      <c r="AN14" s="101"/>
      <c r="AO14" s="20"/>
      <c r="AP14" s="21"/>
      <c r="AQ14" s="3">
        <v>4</v>
      </c>
      <c r="AR14" s="98"/>
      <c r="AS14" s="101"/>
      <c r="AT14" s="20"/>
      <c r="AU14" s="21"/>
      <c r="AV14" s="3">
        <v>4</v>
      </c>
      <c r="AW14" s="98"/>
      <c r="AX14" s="101"/>
      <c r="AY14" s="5"/>
      <c r="AZ14" s="22"/>
      <c r="BA14" s="5"/>
      <c r="BB14" s="5"/>
      <c r="BC14" s="5"/>
      <c r="BD14" s="5"/>
      <c r="BE14" s="5"/>
    </row>
    <row r="15" spans="1:57" ht="13.5" customHeight="1" thickBot="1">
      <c r="A15" s="1"/>
      <c r="B15" s="19"/>
      <c r="C15" s="7">
        <v>5</v>
      </c>
      <c r="D15" s="100" t="s">
        <v>1615</v>
      </c>
      <c r="E15" s="102"/>
      <c r="F15" s="20"/>
      <c r="G15" s="21"/>
      <c r="H15" s="7">
        <v>5</v>
      </c>
      <c r="I15" s="100" t="s">
        <v>1645</v>
      </c>
      <c r="J15" s="102"/>
      <c r="K15" s="20"/>
      <c r="L15" s="21"/>
      <c r="M15" s="7">
        <v>5</v>
      </c>
      <c r="N15" s="100" t="s">
        <v>1685</v>
      </c>
      <c r="O15" s="102"/>
      <c r="P15" s="20"/>
      <c r="Q15" s="21"/>
      <c r="R15" s="7">
        <v>5</v>
      </c>
      <c r="S15" s="100" t="s">
        <v>1726</v>
      </c>
      <c r="T15" s="102"/>
      <c r="U15" s="20"/>
      <c r="V15" s="21"/>
      <c r="W15" s="7">
        <v>5</v>
      </c>
      <c r="X15" s="100" t="s">
        <v>1767</v>
      </c>
      <c r="Y15" s="102"/>
      <c r="Z15" s="20"/>
      <c r="AA15" s="21"/>
      <c r="AB15" s="7">
        <v>5</v>
      </c>
      <c r="AC15" s="100" t="s">
        <v>1808</v>
      </c>
      <c r="AD15" s="102"/>
      <c r="AE15" s="20"/>
      <c r="AF15" s="21"/>
      <c r="AG15" s="7">
        <v>5</v>
      </c>
      <c r="AH15" s="100" t="s">
        <v>1849</v>
      </c>
      <c r="AI15" s="102"/>
      <c r="AJ15" s="20"/>
      <c r="AK15" s="21"/>
      <c r="AL15" s="7">
        <v>5</v>
      </c>
      <c r="AM15" s="100" t="s">
        <v>1890</v>
      </c>
      <c r="AN15" s="102"/>
      <c r="AO15" s="20"/>
      <c r="AP15" s="21"/>
      <c r="AQ15" s="7">
        <v>5</v>
      </c>
      <c r="AR15" s="100"/>
      <c r="AS15" s="102"/>
      <c r="AT15" s="20"/>
      <c r="AU15" s="21"/>
      <c r="AV15" s="7">
        <v>5</v>
      </c>
      <c r="AW15" s="100"/>
      <c r="AX15" s="102"/>
      <c r="AY15" s="5"/>
      <c r="AZ15" s="22"/>
      <c r="BA15" s="5"/>
      <c r="BB15" s="5"/>
      <c r="BC15" s="5"/>
      <c r="BD15" s="5"/>
      <c r="BE15" s="5"/>
    </row>
    <row r="16" spans="1:57" ht="13.5" customHeight="1">
      <c r="A16" s="1"/>
      <c r="B16" s="19"/>
      <c r="C16" s="6">
        <v>6</v>
      </c>
      <c r="D16" s="99" t="s">
        <v>1616</v>
      </c>
      <c r="E16" s="103"/>
      <c r="F16" s="20"/>
      <c r="G16" s="21"/>
      <c r="H16" s="6">
        <v>6</v>
      </c>
      <c r="I16" s="99" t="s">
        <v>1646</v>
      </c>
      <c r="J16" s="103"/>
      <c r="K16" s="20"/>
      <c r="L16" s="21"/>
      <c r="M16" s="6">
        <v>6</v>
      </c>
      <c r="N16" s="99" t="s">
        <v>1686</v>
      </c>
      <c r="O16" s="103"/>
      <c r="P16" s="20"/>
      <c r="Q16" s="21"/>
      <c r="R16" s="6">
        <v>6</v>
      </c>
      <c r="S16" s="99" t="s">
        <v>1727</v>
      </c>
      <c r="T16" s="103"/>
      <c r="U16" s="20"/>
      <c r="V16" s="21"/>
      <c r="W16" s="6">
        <v>6</v>
      </c>
      <c r="X16" s="99" t="s">
        <v>1768</v>
      </c>
      <c r="Y16" s="103"/>
      <c r="Z16" s="20"/>
      <c r="AA16" s="21"/>
      <c r="AB16" s="6">
        <v>6</v>
      </c>
      <c r="AC16" s="99" t="s">
        <v>1809</v>
      </c>
      <c r="AD16" s="103"/>
      <c r="AE16" s="20"/>
      <c r="AF16" s="21"/>
      <c r="AG16" s="6">
        <v>6</v>
      </c>
      <c r="AH16" s="99" t="s">
        <v>1850</v>
      </c>
      <c r="AI16" s="103"/>
      <c r="AJ16" s="20"/>
      <c r="AK16" s="21"/>
      <c r="AL16" s="6">
        <v>6</v>
      </c>
      <c r="AM16" s="99" t="s">
        <v>1891</v>
      </c>
      <c r="AN16" s="103"/>
      <c r="AO16" s="20"/>
      <c r="AP16" s="21"/>
      <c r="AQ16" s="6">
        <v>6</v>
      </c>
      <c r="AR16" s="99"/>
      <c r="AS16" s="103"/>
      <c r="AT16" s="20"/>
      <c r="AU16" s="21"/>
      <c r="AV16" s="6">
        <v>6</v>
      </c>
      <c r="AW16" s="99"/>
      <c r="AX16" s="103"/>
      <c r="AY16" s="5"/>
      <c r="AZ16" s="22"/>
      <c r="BA16" s="5"/>
      <c r="BB16" s="5"/>
      <c r="BC16" s="5"/>
      <c r="BD16" s="5"/>
      <c r="BE16" s="5"/>
    </row>
    <row r="17" spans="1:57" ht="13.5" customHeight="1">
      <c r="A17" s="1"/>
      <c r="B17" s="19"/>
      <c r="C17" s="3">
        <v>7</v>
      </c>
      <c r="D17" s="98" t="s">
        <v>1617</v>
      </c>
      <c r="E17" s="101"/>
      <c r="F17" s="20"/>
      <c r="G17" s="21"/>
      <c r="H17" s="3">
        <v>7</v>
      </c>
      <c r="I17" s="98" t="s">
        <v>1647</v>
      </c>
      <c r="J17" s="101"/>
      <c r="K17" s="20"/>
      <c r="L17" s="21"/>
      <c r="M17" s="3">
        <v>7</v>
      </c>
      <c r="N17" s="98" t="s">
        <v>1687</v>
      </c>
      <c r="O17" s="101"/>
      <c r="P17" s="20"/>
      <c r="Q17" s="21"/>
      <c r="R17" s="3">
        <v>7</v>
      </c>
      <c r="S17" s="98" t="s">
        <v>1728</v>
      </c>
      <c r="T17" s="101"/>
      <c r="U17" s="20"/>
      <c r="V17" s="21"/>
      <c r="W17" s="3">
        <v>7</v>
      </c>
      <c r="X17" s="98" t="s">
        <v>1769</v>
      </c>
      <c r="Y17" s="101"/>
      <c r="Z17" s="20"/>
      <c r="AA17" s="21"/>
      <c r="AB17" s="3">
        <v>7</v>
      </c>
      <c r="AC17" s="98" t="s">
        <v>1810</v>
      </c>
      <c r="AD17" s="101"/>
      <c r="AE17" s="20"/>
      <c r="AF17" s="21"/>
      <c r="AG17" s="3">
        <v>7</v>
      </c>
      <c r="AH17" s="98" t="s">
        <v>1851</v>
      </c>
      <c r="AI17" s="101"/>
      <c r="AJ17" s="20"/>
      <c r="AK17" s="21"/>
      <c r="AL17" s="3">
        <v>7</v>
      </c>
      <c r="AM17" s="98" t="s">
        <v>1892</v>
      </c>
      <c r="AN17" s="101"/>
      <c r="AO17" s="20"/>
      <c r="AP17" s="21"/>
      <c r="AQ17" s="3">
        <v>7</v>
      </c>
      <c r="AR17" s="98"/>
      <c r="AS17" s="101"/>
      <c r="AT17" s="20"/>
      <c r="AU17" s="21"/>
      <c r="AV17" s="3">
        <v>7</v>
      </c>
      <c r="AW17" s="98"/>
      <c r="AX17" s="101"/>
      <c r="AY17" s="5"/>
      <c r="AZ17" s="22"/>
      <c r="BA17" s="5"/>
      <c r="BB17" s="5"/>
      <c r="BC17" s="5"/>
      <c r="BD17" s="5"/>
      <c r="BE17" s="5"/>
    </row>
    <row r="18" spans="1:57" ht="13.5" customHeight="1">
      <c r="A18" s="1"/>
      <c r="B18" s="19"/>
      <c r="C18" s="3">
        <v>8</v>
      </c>
      <c r="D18" s="98" t="s">
        <v>1618</v>
      </c>
      <c r="E18" s="101"/>
      <c r="F18" s="20"/>
      <c r="G18" s="21"/>
      <c r="H18" s="3">
        <v>8</v>
      </c>
      <c r="I18" s="98" t="s">
        <v>1648</v>
      </c>
      <c r="J18" s="101"/>
      <c r="K18" s="20"/>
      <c r="L18" s="21"/>
      <c r="M18" s="3">
        <v>8</v>
      </c>
      <c r="N18" s="98" t="s">
        <v>1688</v>
      </c>
      <c r="O18" s="101"/>
      <c r="P18" s="20"/>
      <c r="Q18" s="21"/>
      <c r="R18" s="3">
        <v>8</v>
      </c>
      <c r="S18" s="98" t="s">
        <v>1729</v>
      </c>
      <c r="T18" s="101"/>
      <c r="U18" s="20"/>
      <c r="V18" s="21"/>
      <c r="W18" s="3">
        <v>8</v>
      </c>
      <c r="X18" s="98" t="s">
        <v>1770</v>
      </c>
      <c r="Y18" s="101"/>
      <c r="Z18" s="20"/>
      <c r="AA18" s="21"/>
      <c r="AB18" s="3">
        <v>8</v>
      </c>
      <c r="AC18" s="98" t="s">
        <v>1811</v>
      </c>
      <c r="AD18" s="101"/>
      <c r="AE18" s="20"/>
      <c r="AF18" s="21"/>
      <c r="AG18" s="3">
        <v>8</v>
      </c>
      <c r="AH18" s="98" t="s">
        <v>1852</v>
      </c>
      <c r="AI18" s="101"/>
      <c r="AJ18" s="20"/>
      <c r="AK18" s="21"/>
      <c r="AL18" s="3">
        <v>8</v>
      </c>
      <c r="AM18" s="98" t="s">
        <v>1893</v>
      </c>
      <c r="AN18" s="101"/>
      <c r="AO18" s="20"/>
      <c r="AP18" s="21"/>
      <c r="AQ18" s="3">
        <v>8</v>
      </c>
      <c r="AR18" s="98"/>
      <c r="AS18" s="101"/>
      <c r="AT18" s="20"/>
      <c r="AU18" s="21"/>
      <c r="AV18" s="3">
        <v>8</v>
      </c>
      <c r="AW18" s="98"/>
      <c r="AX18" s="101"/>
      <c r="AY18" s="5"/>
      <c r="AZ18" s="22"/>
      <c r="BA18" s="5"/>
      <c r="BB18" s="5"/>
      <c r="BC18" s="5"/>
      <c r="BD18" s="5"/>
      <c r="BE18" s="5"/>
    </row>
    <row r="19" spans="1:57" ht="13.5" customHeight="1">
      <c r="A19" s="1"/>
      <c r="B19" s="19"/>
      <c r="C19" s="3">
        <v>9</v>
      </c>
      <c r="D19" s="98" t="s">
        <v>1619</v>
      </c>
      <c r="E19" s="101"/>
      <c r="F19" s="20"/>
      <c r="G19" s="21"/>
      <c r="H19" s="3">
        <v>9</v>
      </c>
      <c r="I19" s="98" t="s">
        <v>1649</v>
      </c>
      <c r="J19" s="101"/>
      <c r="K19" s="20"/>
      <c r="L19" s="21"/>
      <c r="M19" s="3">
        <v>9</v>
      </c>
      <c r="N19" s="98" t="s">
        <v>1689</v>
      </c>
      <c r="O19" s="101"/>
      <c r="P19" s="20"/>
      <c r="Q19" s="21"/>
      <c r="R19" s="3">
        <v>9</v>
      </c>
      <c r="S19" s="98" t="s">
        <v>1730</v>
      </c>
      <c r="T19" s="101"/>
      <c r="U19" s="20"/>
      <c r="V19" s="21"/>
      <c r="W19" s="3">
        <v>9</v>
      </c>
      <c r="X19" s="98" t="s">
        <v>1771</v>
      </c>
      <c r="Y19" s="101"/>
      <c r="Z19" s="20"/>
      <c r="AA19" s="21"/>
      <c r="AB19" s="3">
        <v>9</v>
      </c>
      <c r="AC19" s="98" t="s">
        <v>1812</v>
      </c>
      <c r="AD19" s="101"/>
      <c r="AE19" s="20"/>
      <c r="AF19" s="21"/>
      <c r="AG19" s="3">
        <v>9</v>
      </c>
      <c r="AH19" s="98" t="s">
        <v>1853</v>
      </c>
      <c r="AI19" s="101"/>
      <c r="AJ19" s="20"/>
      <c r="AK19" s="21"/>
      <c r="AL19" s="3">
        <v>9</v>
      </c>
      <c r="AM19" s="98" t="s">
        <v>1894</v>
      </c>
      <c r="AN19" s="101"/>
      <c r="AO19" s="20"/>
      <c r="AP19" s="21"/>
      <c r="AQ19" s="3">
        <v>9</v>
      </c>
      <c r="AR19" s="98"/>
      <c r="AS19" s="101"/>
      <c r="AT19" s="20"/>
      <c r="AU19" s="21"/>
      <c r="AV19" s="3">
        <v>9</v>
      </c>
      <c r="AW19" s="98"/>
      <c r="AX19" s="101"/>
      <c r="AY19" s="5"/>
      <c r="AZ19" s="22"/>
      <c r="BA19" s="5"/>
      <c r="BB19" s="5"/>
      <c r="BC19" s="5"/>
      <c r="BD19" s="5"/>
      <c r="BE19" s="5"/>
    </row>
    <row r="20" spans="1:57" ht="13.5" customHeight="1" thickBot="1">
      <c r="A20" s="1"/>
      <c r="B20" s="19"/>
      <c r="C20" s="7">
        <v>10</v>
      </c>
      <c r="D20" s="100" t="s">
        <v>1620</v>
      </c>
      <c r="E20" s="102"/>
      <c r="F20" s="20"/>
      <c r="G20" s="21"/>
      <c r="H20" s="7">
        <v>10</v>
      </c>
      <c r="I20" s="100" t="s">
        <v>1650</v>
      </c>
      <c r="J20" s="102"/>
      <c r="K20" s="20"/>
      <c r="L20" s="21"/>
      <c r="M20" s="7">
        <v>10</v>
      </c>
      <c r="N20" s="100" t="s">
        <v>1690</v>
      </c>
      <c r="O20" s="102"/>
      <c r="P20" s="20"/>
      <c r="Q20" s="21"/>
      <c r="R20" s="7">
        <v>10</v>
      </c>
      <c r="S20" s="100" t="s">
        <v>1731</v>
      </c>
      <c r="T20" s="102"/>
      <c r="U20" s="20"/>
      <c r="V20" s="21"/>
      <c r="W20" s="7">
        <v>10</v>
      </c>
      <c r="X20" s="100" t="s">
        <v>1772</v>
      </c>
      <c r="Y20" s="102"/>
      <c r="Z20" s="20"/>
      <c r="AA20" s="21"/>
      <c r="AB20" s="7">
        <v>10</v>
      </c>
      <c r="AC20" s="100" t="s">
        <v>1813</v>
      </c>
      <c r="AD20" s="102"/>
      <c r="AE20" s="20"/>
      <c r="AF20" s="21"/>
      <c r="AG20" s="7">
        <v>10</v>
      </c>
      <c r="AH20" s="100" t="s">
        <v>1854</v>
      </c>
      <c r="AI20" s="102"/>
      <c r="AJ20" s="20"/>
      <c r="AK20" s="21"/>
      <c r="AL20" s="7">
        <v>10</v>
      </c>
      <c r="AM20" s="100" t="s">
        <v>1895</v>
      </c>
      <c r="AN20" s="102"/>
      <c r="AO20" s="20"/>
      <c r="AP20" s="21"/>
      <c r="AQ20" s="7">
        <v>10</v>
      </c>
      <c r="AR20" s="100"/>
      <c r="AS20" s="102"/>
      <c r="AT20" s="20"/>
      <c r="AU20" s="21"/>
      <c r="AV20" s="7">
        <v>10</v>
      </c>
      <c r="AW20" s="100"/>
      <c r="AX20" s="102"/>
      <c r="AY20" s="5"/>
      <c r="AZ20" s="22"/>
      <c r="BA20" s="5"/>
      <c r="BB20" s="5"/>
      <c r="BC20" s="5"/>
      <c r="BD20" s="5"/>
      <c r="BE20" s="5"/>
    </row>
    <row r="21" spans="1:57" ht="13.5" customHeight="1">
      <c r="A21" s="1"/>
      <c r="B21" s="19"/>
      <c r="C21" s="6">
        <v>11</v>
      </c>
      <c r="D21" s="99" t="s">
        <v>1621</v>
      </c>
      <c r="E21" s="103"/>
      <c r="F21" s="20"/>
      <c r="G21" s="21"/>
      <c r="H21" s="6">
        <v>11</v>
      </c>
      <c r="I21" s="99" t="s">
        <v>1651</v>
      </c>
      <c r="J21" s="103"/>
      <c r="K21" s="20"/>
      <c r="L21" s="21"/>
      <c r="M21" s="6">
        <v>11</v>
      </c>
      <c r="N21" s="99" t="s">
        <v>1691</v>
      </c>
      <c r="O21" s="103"/>
      <c r="P21" s="20"/>
      <c r="Q21" s="21"/>
      <c r="R21" s="6">
        <v>11</v>
      </c>
      <c r="S21" s="99" t="s">
        <v>1732</v>
      </c>
      <c r="T21" s="103"/>
      <c r="U21" s="20"/>
      <c r="V21" s="21"/>
      <c r="W21" s="6">
        <v>11</v>
      </c>
      <c r="X21" s="99" t="s">
        <v>1773</v>
      </c>
      <c r="Y21" s="103"/>
      <c r="Z21" s="20"/>
      <c r="AA21" s="21"/>
      <c r="AB21" s="6">
        <v>11</v>
      </c>
      <c r="AC21" s="99" t="s">
        <v>1814</v>
      </c>
      <c r="AD21" s="103"/>
      <c r="AE21" s="20"/>
      <c r="AF21" s="21"/>
      <c r="AG21" s="6">
        <v>11</v>
      </c>
      <c r="AH21" s="99" t="s">
        <v>1855</v>
      </c>
      <c r="AI21" s="103"/>
      <c r="AJ21" s="20"/>
      <c r="AK21" s="21"/>
      <c r="AL21" s="6">
        <v>11</v>
      </c>
      <c r="AM21" s="99" t="s">
        <v>1896</v>
      </c>
      <c r="AN21" s="103"/>
      <c r="AO21" s="20"/>
      <c r="AP21" s="21"/>
      <c r="AQ21" s="6">
        <v>11</v>
      </c>
      <c r="AR21" s="99"/>
      <c r="AS21" s="103"/>
      <c r="AT21" s="20"/>
      <c r="AU21" s="21"/>
      <c r="AV21" s="6">
        <v>11</v>
      </c>
      <c r="AW21" s="99"/>
      <c r="AX21" s="103"/>
      <c r="AY21" s="5"/>
      <c r="AZ21" s="22"/>
      <c r="BA21" s="5"/>
      <c r="BB21" s="5"/>
      <c r="BC21" s="5"/>
      <c r="BD21" s="5"/>
      <c r="BE21" s="5"/>
    </row>
    <row r="22" spans="1:57" ht="13.5" customHeight="1">
      <c r="A22" s="1"/>
      <c r="B22" s="19"/>
      <c r="C22" s="3">
        <v>12</v>
      </c>
      <c r="D22" s="98" t="s">
        <v>1622</v>
      </c>
      <c r="E22" s="101"/>
      <c r="F22" s="20"/>
      <c r="G22" s="21"/>
      <c r="H22" s="3">
        <v>12</v>
      </c>
      <c r="I22" s="98" t="s">
        <v>1652</v>
      </c>
      <c r="J22" s="101"/>
      <c r="K22" s="20"/>
      <c r="L22" s="21"/>
      <c r="M22" s="3">
        <v>12</v>
      </c>
      <c r="N22" s="98" t="s">
        <v>1692</v>
      </c>
      <c r="O22" s="101"/>
      <c r="P22" s="20"/>
      <c r="Q22" s="21"/>
      <c r="R22" s="3">
        <v>12</v>
      </c>
      <c r="S22" s="98" t="s">
        <v>1733</v>
      </c>
      <c r="T22" s="101"/>
      <c r="U22" s="20"/>
      <c r="V22" s="21"/>
      <c r="W22" s="3">
        <v>12</v>
      </c>
      <c r="X22" s="98" t="s">
        <v>1774</v>
      </c>
      <c r="Y22" s="101"/>
      <c r="Z22" s="20"/>
      <c r="AA22" s="21"/>
      <c r="AB22" s="3">
        <v>12</v>
      </c>
      <c r="AC22" s="98" t="s">
        <v>1815</v>
      </c>
      <c r="AD22" s="101"/>
      <c r="AE22" s="20"/>
      <c r="AF22" s="21"/>
      <c r="AG22" s="3">
        <v>12</v>
      </c>
      <c r="AH22" s="98" t="s">
        <v>1856</v>
      </c>
      <c r="AI22" s="101"/>
      <c r="AJ22" s="20"/>
      <c r="AK22" s="21"/>
      <c r="AL22" s="3">
        <v>12</v>
      </c>
      <c r="AM22" s="98" t="s">
        <v>1897</v>
      </c>
      <c r="AN22" s="101"/>
      <c r="AO22" s="20"/>
      <c r="AP22" s="21"/>
      <c r="AQ22" s="3">
        <v>12</v>
      </c>
      <c r="AR22" s="98"/>
      <c r="AS22" s="101"/>
      <c r="AT22" s="20"/>
      <c r="AU22" s="21"/>
      <c r="AV22" s="3">
        <v>12</v>
      </c>
      <c r="AW22" s="98"/>
      <c r="AX22" s="101"/>
      <c r="AY22" s="5"/>
      <c r="AZ22" s="22"/>
      <c r="BA22" s="5"/>
      <c r="BB22" s="5"/>
      <c r="BC22" s="5"/>
      <c r="BD22" s="5"/>
      <c r="BE22" s="5"/>
    </row>
    <row r="23" spans="1:57" ht="13.5" customHeight="1">
      <c r="A23" s="1"/>
      <c r="B23" s="19"/>
      <c r="C23" s="3">
        <v>13</v>
      </c>
      <c r="D23" s="98" t="s">
        <v>1623</v>
      </c>
      <c r="E23" s="101"/>
      <c r="F23" s="20"/>
      <c r="G23" s="21"/>
      <c r="H23" s="3">
        <v>13</v>
      </c>
      <c r="I23" s="98" t="s">
        <v>1653</v>
      </c>
      <c r="J23" s="101"/>
      <c r="K23" s="20"/>
      <c r="L23" s="21"/>
      <c r="M23" s="3">
        <v>13</v>
      </c>
      <c r="N23" s="98" t="s">
        <v>1693</v>
      </c>
      <c r="O23" s="101"/>
      <c r="P23" s="20"/>
      <c r="Q23" s="21"/>
      <c r="R23" s="3">
        <v>13</v>
      </c>
      <c r="S23" s="98" t="s">
        <v>1734</v>
      </c>
      <c r="T23" s="101"/>
      <c r="U23" s="20"/>
      <c r="V23" s="21"/>
      <c r="W23" s="3">
        <v>13</v>
      </c>
      <c r="X23" s="98" t="s">
        <v>1775</v>
      </c>
      <c r="Y23" s="101"/>
      <c r="Z23" s="20"/>
      <c r="AA23" s="21"/>
      <c r="AB23" s="3">
        <v>13</v>
      </c>
      <c r="AC23" s="98" t="s">
        <v>1816</v>
      </c>
      <c r="AD23" s="101"/>
      <c r="AE23" s="20"/>
      <c r="AF23" s="21"/>
      <c r="AG23" s="3">
        <v>13</v>
      </c>
      <c r="AH23" s="98" t="s">
        <v>1857</v>
      </c>
      <c r="AI23" s="101"/>
      <c r="AJ23" s="20"/>
      <c r="AK23" s="21"/>
      <c r="AL23" s="3">
        <v>13</v>
      </c>
      <c r="AM23" s="98" t="s">
        <v>1898</v>
      </c>
      <c r="AN23" s="101"/>
      <c r="AO23" s="20"/>
      <c r="AP23" s="21"/>
      <c r="AQ23" s="3">
        <v>13</v>
      </c>
      <c r="AR23" s="98"/>
      <c r="AS23" s="101"/>
      <c r="AT23" s="20"/>
      <c r="AU23" s="21"/>
      <c r="AV23" s="3">
        <v>13</v>
      </c>
      <c r="AW23" s="98"/>
      <c r="AX23" s="101"/>
      <c r="AY23" s="5"/>
      <c r="AZ23" s="22"/>
      <c r="BA23" s="5"/>
      <c r="BB23" s="5"/>
      <c r="BC23" s="5"/>
      <c r="BD23" s="5"/>
      <c r="BE23" s="5"/>
    </row>
    <row r="24" spans="1:57" ht="13.5" customHeight="1">
      <c r="A24" s="1"/>
      <c r="B24" s="19"/>
      <c r="C24" s="3">
        <v>14</v>
      </c>
      <c r="D24" s="98" t="s">
        <v>1624</v>
      </c>
      <c r="E24" s="101"/>
      <c r="F24" s="20"/>
      <c r="G24" s="21"/>
      <c r="H24" s="3">
        <v>14</v>
      </c>
      <c r="I24" s="98" t="s">
        <v>1654</v>
      </c>
      <c r="J24" s="101"/>
      <c r="K24" s="20"/>
      <c r="L24" s="21"/>
      <c r="M24" s="3">
        <v>14</v>
      </c>
      <c r="N24" s="98" t="s">
        <v>1694</v>
      </c>
      <c r="O24" s="101"/>
      <c r="P24" s="20"/>
      <c r="Q24" s="21"/>
      <c r="R24" s="3">
        <v>14</v>
      </c>
      <c r="S24" s="98" t="s">
        <v>1735</v>
      </c>
      <c r="T24" s="101"/>
      <c r="U24" s="20"/>
      <c r="V24" s="21"/>
      <c r="W24" s="3">
        <v>14</v>
      </c>
      <c r="X24" s="98" t="s">
        <v>1776</v>
      </c>
      <c r="Y24" s="101"/>
      <c r="Z24" s="20"/>
      <c r="AA24" s="21"/>
      <c r="AB24" s="3">
        <v>14</v>
      </c>
      <c r="AC24" s="98" t="s">
        <v>1817</v>
      </c>
      <c r="AD24" s="101"/>
      <c r="AE24" s="20"/>
      <c r="AF24" s="21"/>
      <c r="AG24" s="3">
        <v>14</v>
      </c>
      <c r="AH24" s="98" t="s">
        <v>1858</v>
      </c>
      <c r="AI24" s="101"/>
      <c r="AJ24" s="20"/>
      <c r="AK24" s="21"/>
      <c r="AL24" s="3">
        <v>14</v>
      </c>
      <c r="AM24" s="98" t="s">
        <v>1899</v>
      </c>
      <c r="AN24" s="101"/>
      <c r="AO24" s="20"/>
      <c r="AP24" s="21"/>
      <c r="AQ24" s="3">
        <v>14</v>
      </c>
      <c r="AR24" s="98"/>
      <c r="AS24" s="101"/>
      <c r="AT24" s="20"/>
      <c r="AU24" s="21"/>
      <c r="AV24" s="3">
        <v>14</v>
      </c>
      <c r="AW24" s="98"/>
      <c r="AX24" s="101"/>
      <c r="AY24" s="5"/>
      <c r="AZ24" s="22"/>
      <c r="BA24" s="5"/>
      <c r="BB24" s="5"/>
      <c r="BC24" s="5"/>
      <c r="BD24" s="5"/>
      <c r="BE24" s="5"/>
    </row>
    <row r="25" spans="1:57" ht="14.25" customHeight="1" thickBot="1">
      <c r="A25" s="1"/>
      <c r="B25" s="19"/>
      <c r="C25" s="7">
        <v>15</v>
      </c>
      <c r="D25" s="100" t="s">
        <v>1625</v>
      </c>
      <c r="E25" s="102"/>
      <c r="F25" s="20"/>
      <c r="G25" s="21"/>
      <c r="H25" s="7">
        <v>15</v>
      </c>
      <c r="I25" s="100" t="s">
        <v>1655</v>
      </c>
      <c r="J25" s="102"/>
      <c r="K25" s="20"/>
      <c r="L25" s="21"/>
      <c r="M25" s="7">
        <v>15</v>
      </c>
      <c r="N25" s="100" t="s">
        <v>1695</v>
      </c>
      <c r="O25" s="102"/>
      <c r="P25" s="20"/>
      <c r="Q25" s="21"/>
      <c r="R25" s="7">
        <v>15</v>
      </c>
      <c r="S25" s="100" t="s">
        <v>1736</v>
      </c>
      <c r="T25" s="102"/>
      <c r="U25" s="20"/>
      <c r="V25" s="21"/>
      <c r="W25" s="7">
        <v>15</v>
      </c>
      <c r="X25" s="100" t="s">
        <v>1777</v>
      </c>
      <c r="Y25" s="102"/>
      <c r="Z25" s="20"/>
      <c r="AA25" s="21"/>
      <c r="AB25" s="7">
        <v>15</v>
      </c>
      <c r="AC25" s="100" t="s">
        <v>1818</v>
      </c>
      <c r="AD25" s="102"/>
      <c r="AE25" s="20"/>
      <c r="AF25" s="21"/>
      <c r="AG25" s="7">
        <v>15</v>
      </c>
      <c r="AH25" s="100" t="s">
        <v>1859</v>
      </c>
      <c r="AI25" s="102"/>
      <c r="AJ25" s="20"/>
      <c r="AK25" s="21"/>
      <c r="AL25" s="7">
        <v>15</v>
      </c>
      <c r="AM25" s="100" t="s">
        <v>1900</v>
      </c>
      <c r="AN25" s="102"/>
      <c r="AO25" s="20"/>
      <c r="AP25" s="21"/>
      <c r="AQ25" s="7">
        <v>15</v>
      </c>
      <c r="AR25" s="100"/>
      <c r="AS25" s="102"/>
      <c r="AT25" s="20"/>
      <c r="AU25" s="21"/>
      <c r="AV25" s="7">
        <v>15</v>
      </c>
      <c r="AW25" s="100"/>
      <c r="AX25" s="102"/>
      <c r="AY25" s="5"/>
      <c r="AZ25" s="22"/>
      <c r="BA25" s="5"/>
      <c r="BB25" s="5"/>
      <c r="BC25" s="5"/>
      <c r="BD25" s="5"/>
      <c r="BE25" s="5"/>
    </row>
    <row r="26" spans="1:57" ht="13.5" customHeight="1">
      <c r="A26" s="1"/>
      <c r="B26" s="19"/>
      <c r="C26" s="6">
        <v>16</v>
      </c>
      <c r="D26" s="99" t="s">
        <v>1626</v>
      </c>
      <c r="E26" s="103"/>
      <c r="F26" s="20"/>
      <c r="G26" s="21"/>
      <c r="H26" s="6">
        <v>16</v>
      </c>
      <c r="I26" s="99" t="s">
        <v>1656</v>
      </c>
      <c r="J26" s="103"/>
      <c r="K26" s="20"/>
      <c r="L26" s="21"/>
      <c r="M26" s="6">
        <v>16</v>
      </c>
      <c r="N26" s="99" t="s">
        <v>1696</v>
      </c>
      <c r="O26" s="103"/>
      <c r="P26" s="20"/>
      <c r="Q26" s="21"/>
      <c r="R26" s="6">
        <v>16</v>
      </c>
      <c r="S26" s="99" t="s">
        <v>1737</v>
      </c>
      <c r="T26" s="103"/>
      <c r="U26" s="20"/>
      <c r="V26" s="21"/>
      <c r="W26" s="6">
        <v>16</v>
      </c>
      <c r="X26" s="99" t="s">
        <v>1778</v>
      </c>
      <c r="Y26" s="103"/>
      <c r="Z26" s="20"/>
      <c r="AA26" s="21"/>
      <c r="AB26" s="6">
        <v>16</v>
      </c>
      <c r="AC26" s="99" t="s">
        <v>1819</v>
      </c>
      <c r="AD26" s="103"/>
      <c r="AE26" s="20"/>
      <c r="AF26" s="21"/>
      <c r="AG26" s="6">
        <v>16</v>
      </c>
      <c r="AH26" s="99" t="s">
        <v>1860</v>
      </c>
      <c r="AI26" s="103"/>
      <c r="AJ26" s="20"/>
      <c r="AK26" s="21"/>
      <c r="AL26" s="6">
        <v>16</v>
      </c>
      <c r="AM26" s="99" t="s">
        <v>1901</v>
      </c>
      <c r="AN26" s="103"/>
      <c r="AO26" s="20"/>
      <c r="AP26" s="21"/>
      <c r="AQ26" s="6">
        <v>16</v>
      </c>
      <c r="AR26" s="99"/>
      <c r="AS26" s="103"/>
      <c r="AT26" s="20"/>
      <c r="AU26" s="21"/>
      <c r="AV26" s="6">
        <v>16</v>
      </c>
      <c r="AW26" s="99"/>
      <c r="AX26" s="103"/>
      <c r="AY26" s="5"/>
      <c r="AZ26" s="22"/>
      <c r="BA26" s="5"/>
      <c r="BB26" s="5"/>
      <c r="BC26" s="5"/>
      <c r="BD26" s="5"/>
      <c r="BE26" s="5"/>
    </row>
    <row r="27" spans="1:57" ht="13.5" customHeight="1">
      <c r="A27" s="1"/>
      <c r="B27" s="19"/>
      <c r="C27" s="3">
        <v>17</v>
      </c>
      <c r="D27" s="98" t="s">
        <v>1627</v>
      </c>
      <c r="E27" s="101"/>
      <c r="F27" s="20"/>
      <c r="G27" s="21"/>
      <c r="H27" s="3">
        <v>17</v>
      </c>
      <c r="I27" s="98" t="s">
        <v>1657</v>
      </c>
      <c r="J27" s="101"/>
      <c r="K27" s="20"/>
      <c r="L27" s="21"/>
      <c r="M27" s="3">
        <v>17</v>
      </c>
      <c r="N27" s="98" t="s">
        <v>1697</v>
      </c>
      <c r="O27" s="101"/>
      <c r="P27" s="20"/>
      <c r="Q27" s="21"/>
      <c r="R27" s="3">
        <v>17</v>
      </c>
      <c r="S27" s="98" t="s">
        <v>1738</v>
      </c>
      <c r="T27" s="101"/>
      <c r="U27" s="20"/>
      <c r="V27" s="21"/>
      <c r="W27" s="3">
        <v>17</v>
      </c>
      <c r="X27" s="98" t="s">
        <v>1779</v>
      </c>
      <c r="Y27" s="101"/>
      <c r="Z27" s="20"/>
      <c r="AA27" s="21"/>
      <c r="AB27" s="3">
        <v>17</v>
      </c>
      <c r="AC27" s="98" t="s">
        <v>1820</v>
      </c>
      <c r="AD27" s="101"/>
      <c r="AE27" s="20"/>
      <c r="AF27" s="21"/>
      <c r="AG27" s="3">
        <v>17</v>
      </c>
      <c r="AH27" s="98" t="s">
        <v>1861</v>
      </c>
      <c r="AI27" s="101"/>
      <c r="AJ27" s="20"/>
      <c r="AK27" s="21"/>
      <c r="AL27" s="3">
        <v>17</v>
      </c>
      <c r="AM27" s="98" t="s">
        <v>1902</v>
      </c>
      <c r="AN27" s="101"/>
      <c r="AO27" s="20"/>
      <c r="AP27" s="21"/>
      <c r="AQ27" s="3">
        <v>17</v>
      </c>
      <c r="AR27" s="98"/>
      <c r="AS27" s="101"/>
      <c r="AT27" s="20"/>
      <c r="AU27" s="21"/>
      <c r="AV27" s="3">
        <v>17</v>
      </c>
      <c r="AW27" s="98"/>
      <c r="AX27" s="101"/>
      <c r="AY27" s="5"/>
      <c r="AZ27" s="22"/>
      <c r="BA27" s="5"/>
      <c r="BB27" s="5"/>
      <c r="BC27" s="5"/>
      <c r="BD27" s="5"/>
      <c r="BE27" s="5"/>
    </row>
    <row r="28" spans="1:57" ht="13.5" customHeight="1">
      <c r="A28" s="1"/>
      <c r="B28" s="19"/>
      <c r="C28" s="3">
        <v>18</v>
      </c>
      <c r="D28" s="98" t="s">
        <v>1628</v>
      </c>
      <c r="E28" s="101"/>
      <c r="F28" s="20"/>
      <c r="G28" s="21"/>
      <c r="H28" s="3">
        <v>18</v>
      </c>
      <c r="I28" s="98" t="s">
        <v>1300</v>
      </c>
      <c r="J28" s="101"/>
      <c r="K28" s="20"/>
      <c r="L28" s="21"/>
      <c r="M28" s="3">
        <v>18</v>
      </c>
      <c r="N28" s="98" t="s">
        <v>1698</v>
      </c>
      <c r="O28" s="101"/>
      <c r="P28" s="20"/>
      <c r="Q28" s="21"/>
      <c r="R28" s="3">
        <v>18</v>
      </c>
      <c r="S28" s="98" t="s">
        <v>1739</v>
      </c>
      <c r="T28" s="101"/>
      <c r="U28" s="20"/>
      <c r="V28" s="21"/>
      <c r="W28" s="3">
        <v>18</v>
      </c>
      <c r="X28" s="98" t="s">
        <v>1780</v>
      </c>
      <c r="Y28" s="101"/>
      <c r="Z28" s="20"/>
      <c r="AA28" s="21"/>
      <c r="AB28" s="3">
        <v>18</v>
      </c>
      <c r="AC28" s="98" t="s">
        <v>1821</v>
      </c>
      <c r="AD28" s="101"/>
      <c r="AE28" s="20"/>
      <c r="AF28" s="21"/>
      <c r="AG28" s="3">
        <v>18</v>
      </c>
      <c r="AH28" s="98" t="s">
        <v>1862</v>
      </c>
      <c r="AI28" s="101"/>
      <c r="AJ28" s="20"/>
      <c r="AK28" s="21"/>
      <c r="AL28" s="3">
        <v>18</v>
      </c>
      <c r="AM28" s="98" t="s">
        <v>1903</v>
      </c>
      <c r="AN28" s="101"/>
      <c r="AO28" s="20"/>
      <c r="AP28" s="21"/>
      <c r="AQ28" s="3">
        <v>18</v>
      </c>
      <c r="AR28" s="98"/>
      <c r="AS28" s="101"/>
      <c r="AT28" s="20"/>
      <c r="AU28" s="21"/>
      <c r="AV28" s="3">
        <v>18</v>
      </c>
      <c r="AW28" s="98"/>
      <c r="AX28" s="101"/>
      <c r="AY28" s="5"/>
      <c r="AZ28" s="22"/>
      <c r="BA28" s="5"/>
      <c r="BB28" s="5"/>
      <c r="BC28" s="5"/>
      <c r="BD28" s="5"/>
      <c r="BE28" s="5"/>
    </row>
    <row r="29" spans="1:57" ht="13.5" customHeight="1">
      <c r="A29" s="1"/>
      <c r="B29" s="19"/>
      <c r="C29" s="3">
        <v>19</v>
      </c>
      <c r="D29" s="98" t="s">
        <v>1629</v>
      </c>
      <c r="E29" s="101"/>
      <c r="F29" s="20"/>
      <c r="G29" s="21"/>
      <c r="H29" s="3">
        <v>19</v>
      </c>
      <c r="I29" s="98" t="s">
        <v>1658</v>
      </c>
      <c r="J29" s="101"/>
      <c r="K29" s="20"/>
      <c r="L29" s="21"/>
      <c r="M29" s="3">
        <v>19</v>
      </c>
      <c r="N29" s="98" t="s">
        <v>1699</v>
      </c>
      <c r="O29" s="101"/>
      <c r="P29" s="20"/>
      <c r="Q29" s="21"/>
      <c r="R29" s="3">
        <v>19</v>
      </c>
      <c r="S29" s="98" t="s">
        <v>1740</v>
      </c>
      <c r="T29" s="101"/>
      <c r="U29" s="20"/>
      <c r="V29" s="21"/>
      <c r="W29" s="3">
        <v>19</v>
      </c>
      <c r="X29" s="98" t="s">
        <v>1781</v>
      </c>
      <c r="Y29" s="101"/>
      <c r="Z29" s="20"/>
      <c r="AA29" s="21"/>
      <c r="AB29" s="3">
        <v>19</v>
      </c>
      <c r="AC29" s="98" t="s">
        <v>1822</v>
      </c>
      <c r="AD29" s="101"/>
      <c r="AE29" s="20"/>
      <c r="AF29" s="21"/>
      <c r="AG29" s="3">
        <v>19</v>
      </c>
      <c r="AH29" s="98" t="s">
        <v>1863</v>
      </c>
      <c r="AI29" s="101"/>
      <c r="AJ29" s="20"/>
      <c r="AK29" s="21"/>
      <c r="AL29" s="3">
        <v>19</v>
      </c>
      <c r="AM29" s="98" t="s">
        <v>1904</v>
      </c>
      <c r="AN29" s="101"/>
      <c r="AO29" s="20"/>
      <c r="AP29" s="21"/>
      <c r="AQ29" s="3">
        <v>19</v>
      </c>
      <c r="AR29" s="98"/>
      <c r="AS29" s="101"/>
      <c r="AT29" s="20"/>
      <c r="AU29" s="21"/>
      <c r="AV29" s="3">
        <v>19</v>
      </c>
      <c r="AW29" s="98"/>
      <c r="AX29" s="101"/>
      <c r="AY29" s="5"/>
      <c r="AZ29" s="22"/>
      <c r="BA29" s="5"/>
      <c r="BB29" s="5"/>
      <c r="BC29" s="5"/>
      <c r="BD29" s="5"/>
      <c r="BE29" s="5"/>
    </row>
    <row r="30" spans="1:57" ht="14.25" customHeight="1" thickBot="1">
      <c r="A30" s="1"/>
      <c r="B30" s="19"/>
      <c r="C30" s="7">
        <v>20</v>
      </c>
      <c r="D30" s="100" t="s">
        <v>1630</v>
      </c>
      <c r="E30" s="102"/>
      <c r="F30" s="20"/>
      <c r="G30" s="21"/>
      <c r="H30" s="7">
        <v>20</v>
      </c>
      <c r="I30" s="100" t="s">
        <v>1659</v>
      </c>
      <c r="J30" s="102"/>
      <c r="K30" s="20"/>
      <c r="L30" s="21"/>
      <c r="M30" s="7">
        <v>20</v>
      </c>
      <c r="N30" s="100" t="s">
        <v>1700</v>
      </c>
      <c r="O30" s="102"/>
      <c r="P30" s="20"/>
      <c r="Q30" s="21"/>
      <c r="R30" s="7">
        <v>20</v>
      </c>
      <c r="S30" s="100" t="s">
        <v>1741</v>
      </c>
      <c r="T30" s="102"/>
      <c r="U30" s="20"/>
      <c r="V30" s="21"/>
      <c r="W30" s="7">
        <v>20</v>
      </c>
      <c r="X30" s="100" t="s">
        <v>1782</v>
      </c>
      <c r="Y30" s="102"/>
      <c r="Z30" s="20"/>
      <c r="AA30" s="21"/>
      <c r="AB30" s="7">
        <v>20</v>
      </c>
      <c r="AC30" s="100" t="s">
        <v>1823</v>
      </c>
      <c r="AD30" s="102"/>
      <c r="AE30" s="20"/>
      <c r="AF30" s="21"/>
      <c r="AG30" s="7">
        <v>20</v>
      </c>
      <c r="AH30" s="100" t="s">
        <v>1864</v>
      </c>
      <c r="AI30" s="102"/>
      <c r="AJ30" s="20"/>
      <c r="AK30" s="21"/>
      <c r="AL30" s="7">
        <v>20</v>
      </c>
      <c r="AM30" s="100" t="s">
        <v>1905</v>
      </c>
      <c r="AN30" s="102"/>
      <c r="AO30" s="20"/>
      <c r="AP30" s="21"/>
      <c r="AQ30" s="7">
        <v>20</v>
      </c>
      <c r="AR30" s="100"/>
      <c r="AS30" s="102"/>
      <c r="AT30" s="20"/>
      <c r="AU30" s="21"/>
      <c r="AV30" s="7">
        <v>20</v>
      </c>
      <c r="AW30" s="100"/>
      <c r="AX30" s="102"/>
      <c r="AY30" s="5"/>
      <c r="AZ30" s="22"/>
      <c r="BA30" s="5"/>
      <c r="BB30" s="5"/>
      <c r="BC30" s="5"/>
      <c r="BD30" s="5"/>
      <c r="BE30" s="5"/>
    </row>
    <row r="31" spans="1:57" ht="13.5" customHeight="1">
      <c r="A31" s="1"/>
      <c r="B31" s="19"/>
      <c r="C31" s="6">
        <v>21</v>
      </c>
      <c r="D31" s="99" t="s">
        <v>1631</v>
      </c>
      <c r="E31" s="103"/>
      <c r="F31" s="20"/>
      <c r="G31" s="21"/>
      <c r="H31" s="6">
        <v>21</v>
      </c>
      <c r="I31" s="99" t="s">
        <v>1660</v>
      </c>
      <c r="J31" s="103"/>
      <c r="K31" s="20"/>
      <c r="L31" s="21"/>
      <c r="M31" s="6">
        <v>21</v>
      </c>
      <c r="N31" s="99" t="s">
        <v>1701</v>
      </c>
      <c r="O31" s="103"/>
      <c r="P31" s="20"/>
      <c r="Q31" s="21"/>
      <c r="R31" s="6">
        <v>21</v>
      </c>
      <c r="S31" s="99" t="s">
        <v>1742</v>
      </c>
      <c r="T31" s="103"/>
      <c r="U31" s="20"/>
      <c r="V31" s="21"/>
      <c r="W31" s="6">
        <v>21</v>
      </c>
      <c r="X31" s="99" t="s">
        <v>1783</v>
      </c>
      <c r="Y31" s="103"/>
      <c r="Z31" s="20"/>
      <c r="AA31" s="21"/>
      <c r="AB31" s="6">
        <v>21</v>
      </c>
      <c r="AC31" s="99" t="s">
        <v>1824</v>
      </c>
      <c r="AD31" s="103"/>
      <c r="AE31" s="20"/>
      <c r="AF31" s="21"/>
      <c r="AG31" s="6">
        <v>21</v>
      </c>
      <c r="AH31" s="99" t="s">
        <v>1865</v>
      </c>
      <c r="AI31" s="103"/>
      <c r="AJ31" s="20"/>
      <c r="AK31" s="21"/>
      <c r="AL31" s="6">
        <v>21</v>
      </c>
      <c r="AM31" s="99" t="s">
        <v>1906</v>
      </c>
      <c r="AN31" s="103"/>
      <c r="AO31" s="20"/>
      <c r="AP31" s="21"/>
      <c r="AQ31" s="6">
        <v>21</v>
      </c>
      <c r="AR31" s="99"/>
      <c r="AS31" s="103"/>
      <c r="AT31" s="20"/>
      <c r="AU31" s="21"/>
      <c r="AV31" s="6">
        <v>21</v>
      </c>
      <c r="AW31" s="99"/>
      <c r="AX31" s="103"/>
      <c r="AY31" s="5"/>
      <c r="AZ31" s="22"/>
      <c r="BA31" s="5"/>
      <c r="BB31" s="5"/>
      <c r="BC31" s="5"/>
      <c r="BD31" s="5"/>
      <c r="BE31" s="5"/>
    </row>
    <row r="32" spans="1:57" ht="13.5" customHeight="1">
      <c r="A32" s="1"/>
      <c r="B32" s="19"/>
      <c r="C32" s="3">
        <v>22</v>
      </c>
      <c r="D32" s="98" t="s">
        <v>1632</v>
      </c>
      <c r="E32" s="101"/>
      <c r="F32" s="20"/>
      <c r="G32" s="21"/>
      <c r="H32" s="3">
        <v>22</v>
      </c>
      <c r="I32" s="98" t="s">
        <v>1661</v>
      </c>
      <c r="J32" s="101"/>
      <c r="K32" s="20"/>
      <c r="L32" s="21"/>
      <c r="M32" s="3">
        <v>22</v>
      </c>
      <c r="N32" s="98" t="s">
        <v>1702</v>
      </c>
      <c r="O32" s="101"/>
      <c r="P32" s="20"/>
      <c r="Q32" s="21"/>
      <c r="R32" s="3">
        <v>22</v>
      </c>
      <c r="S32" s="98" t="s">
        <v>1743</v>
      </c>
      <c r="T32" s="101"/>
      <c r="U32" s="20"/>
      <c r="V32" s="21"/>
      <c r="W32" s="3">
        <v>22</v>
      </c>
      <c r="X32" s="98" t="s">
        <v>1784</v>
      </c>
      <c r="Y32" s="101"/>
      <c r="Z32" s="20"/>
      <c r="AA32" s="21"/>
      <c r="AB32" s="3">
        <v>22</v>
      </c>
      <c r="AC32" s="98" t="s">
        <v>1825</v>
      </c>
      <c r="AD32" s="101"/>
      <c r="AE32" s="20"/>
      <c r="AF32" s="21"/>
      <c r="AG32" s="3">
        <v>22</v>
      </c>
      <c r="AH32" s="98" t="s">
        <v>1866</v>
      </c>
      <c r="AI32" s="101"/>
      <c r="AJ32" s="20"/>
      <c r="AK32" s="21"/>
      <c r="AL32" s="3">
        <v>22</v>
      </c>
      <c r="AM32" s="98" t="s">
        <v>1907</v>
      </c>
      <c r="AN32" s="101"/>
      <c r="AO32" s="20"/>
      <c r="AP32" s="21"/>
      <c r="AQ32" s="3">
        <v>22</v>
      </c>
      <c r="AR32" s="98"/>
      <c r="AS32" s="101"/>
      <c r="AT32" s="20"/>
      <c r="AU32" s="21"/>
      <c r="AV32" s="3">
        <v>22</v>
      </c>
      <c r="AW32" s="98"/>
      <c r="AX32" s="101"/>
      <c r="AY32" s="5"/>
      <c r="AZ32" s="22"/>
      <c r="BA32" s="5"/>
      <c r="BB32" s="5"/>
      <c r="BC32" s="5"/>
      <c r="BD32" s="5"/>
      <c r="BE32" s="5"/>
    </row>
    <row r="33" spans="1:57" ht="13.5" customHeight="1">
      <c r="A33" s="1"/>
      <c r="B33" s="19"/>
      <c r="C33" s="3">
        <v>23</v>
      </c>
      <c r="D33" s="98" t="s">
        <v>1633</v>
      </c>
      <c r="E33" s="101"/>
      <c r="F33" s="20"/>
      <c r="G33" s="21"/>
      <c r="H33" s="3">
        <v>23</v>
      </c>
      <c r="I33" s="98" t="s">
        <v>1662</v>
      </c>
      <c r="J33" s="101"/>
      <c r="K33" s="20"/>
      <c r="L33" s="21"/>
      <c r="M33" s="3">
        <v>23</v>
      </c>
      <c r="N33" s="98" t="s">
        <v>1703</v>
      </c>
      <c r="O33" s="101"/>
      <c r="P33" s="20"/>
      <c r="Q33" s="21"/>
      <c r="R33" s="3">
        <v>23</v>
      </c>
      <c r="S33" s="98" t="s">
        <v>1744</v>
      </c>
      <c r="T33" s="101"/>
      <c r="U33" s="20"/>
      <c r="V33" s="21"/>
      <c r="W33" s="3">
        <v>23</v>
      </c>
      <c r="X33" s="98" t="s">
        <v>1785</v>
      </c>
      <c r="Y33" s="101"/>
      <c r="Z33" s="20"/>
      <c r="AA33" s="21"/>
      <c r="AB33" s="3">
        <v>23</v>
      </c>
      <c r="AC33" s="98" t="s">
        <v>1826</v>
      </c>
      <c r="AD33" s="101"/>
      <c r="AE33" s="20"/>
      <c r="AF33" s="21"/>
      <c r="AG33" s="3">
        <v>23</v>
      </c>
      <c r="AH33" s="98" t="s">
        <v>1867</v>
      </c>
      <c r="AI33" s="101"/>
      <c r="AJ33" s="20"/>
      <c r="AK33" s="21"/>
      <c r="AL33" s="3">
        <v>23</v>
      </c>
      <c r="AM33" s="98" t="s">
        <v>1908</v>
      </c>
      <c r="AN33" s="101"/>
      <c r="AO33" s="20"/>
      <c r="AP33" s="21"/>
      <c r="AQ33" s="3">
        <v>23</v>
      </c>
      <c r="AR33" s="98"/>
      <c r="AS33" s="101"/>
      <c r="AT33" s="20"/>
      <c r="AU33" s="21"/>
      <c r="AV33" s="3">
        <v>23</v>
      </c>
      <c r="AW33" s="98"/>
      <c r="AX33" s="101"/>
      <c r="AY33" s="5"/>
      <c r="AZ33" s="22"/>
      <c r="BA33" s="5"/>
      <c r="BB33" s="5"/>
      <c r="BC33" s="5"/>
      <c r="BD33" s="5"/>
      <c r="BE33" s="5"/>
    </row>
    <row r="34" spans="1:57" ht="13.5" customHeight="1">
      <c r="A34" s="1"/>
      <c r="B34" s="19"/>
      <c r="C34" s="3">
        <v>24</v>
      </c>
      <c r="D34" s="98" t="s">
        <v>1634</v>
      </c>
      <c r="E34" s="101"/>
      <c r="F34" s="20"/>
      <c r="G34" s="21"/>
      <c r="H34" s="3">
        <v>24</v>
      </c>
      <c r="I34" s="98" t="s">
        <v>1663</v>
      </c>
      <c r="J34" s="101"/>
      <c r="K34" s="20"/>
      <c r="L34" s="21"/>
      <c r="M34" s="3">
        <v>24</v>
      </c>
      <c r="N34" s="98" t="s">
        <v>1704</v>
      </c>
      <c r="O34" s="101"/>
      <c r="P34" s="20"/>
      <c r="Q34" s="21"/>
      <c r="R34" s="3">
        <v>24</v>
      </c>
      <c r="S34" s="98" t="s">
        <v>1745</v>
      </c>
      <c r="T34" s="101"/>
      <c r="U34" s="20"/>
      <c r="V34" s="21"/>
      <c r="W34" s="3">
        <v>24</v>
      </c>
      <c r="X34" s="98" t="s">
        <v>1786</v>
      </c>
      <c r="Y34" s="101"/>
      <c r="Z34" s="20"/>
      <c r="AA34" s="21"/>
      <c r="AB34" s="3">
        <v>24</v>
      </c>
      <c r="AC34" s="98" t="s">
        <v>1827</v>
      </c>
      <c r="AD34" s="101"/>
      <c r="AE34" s="20"/>
      <c r="AF34" s="21"/>
      <c r="AG34" s="3">
        <v>24</v>
      </c>
      <c r="AH34" s="98" t="s">
        <v>1868</v>
      </c>
      <c r="AI34" s="101"/>
      <c r="AJ34" s="20"/>
      <c r="AK34" s="21"/>
      <c r="AL34" s="3">
        <v>24</v>
      </c>
      <c r="AM34" s="98" t="s">
        <v>1909</v>
      </c>
      <c r="AN34" s="101"/>
      <c r="AO34" s="20"/>
      <c r="AP34" s="21"/>
      <c r="AQ34" s="3">
        <v>24</v>
      </c>
      <c r="AR34" s="98"/>
      <c r="AS34" s="101"/>
      <c r="AT34" s="20"/>
      <c r="AU34" s="21"/>
      <c r="AV34" s="3">
        <v>24</v>
      </c>
      <c r="AW34" s="98"/>
      <c r="AX34" s="101"/>
      <c r="AY34" s="5"/>
      <c r="AZ34" s="22"/>
      <c r="BA34" s="5"/>
      <c r="BB34" s="5"/>
      <c r="BC34" s="5"/>
      <c r="BD34" s="5"/>
      <c r="BE34" s="5"/>
    </row>
    <row r="35" spans="1:57" ht="13.5" customHeight="1" thickBot="1">
      <c r="A35" s="1"/>
      <c r="B35" s="19"/>
      <c r="C35" s="7">
        <v>25</v>
      </c>
      <c r="D35" s="100" t="s">
        <v>1635</v>
      </c>
      <c r="E35" s="102"/>
      <c r="F35" s="20"/>
      <c r="G35" s="21"/>
      <c r="H35" s="7">
        <v>25</v>
      </c>
      <c r="I35" s="100" t="s">
        <v>1664</v>
      </c>
      <c r="J35" s="102"/>
      <c r="K35" s="20"/>
      <c r="L35" s="21"/>
      <c r="M35" s="7">
        <v>25</v>
      </c>
      <c r="N35" s="100" t="s">
        <v>1705</v>
      </c>
      <c r="O35" s="102"/>
      <c r="P35" s="20"/>
      <c r="Q35" s="21"/>
      <c r="R35" s="7">
        <v>25</v>
      </c>
      <c r="S35" s="100" t="s">
        <v>1746</v>
      </c>
      <c r="T35" s="102"/>
      <c r="U35" s="20"/>
      <c r="V35" s="21"/>
      <c r="W35" s="7">
        <v>25</v>
      </c>
      <c r="X35" s="100" t="s">
        <v>1787</v>
      </c>
      <c r="Y35" s="102"/>
      <c r="Z35" s="20"/>
      <c r="AA35" s="21"/>
      <c r="AB35" s="7">
        <v>25</v>
      </c>
      <c r="AC35" s="100" t="s">
        <v>1828</v>
      </c>
      <c r="AD35" s="102"/>
      <c r="AE35" s="20"/>
      <c r="AF35" s="21"/>
      <c r="AG35" s="7">
        <v>25</v>
      </c>
      <c r="AH35" s="100" t="s">
        <v>1869</v>
      </c>
      <c r="AI35" s="102"/>
      <c r="AJ35" s="20"/>
      <c r="AK35" s="21"/>
      <c r="AL35" s="7">
        <v>25</v>
      </c>
      <c r="AM35" s="100" t="s">
        <v>1910</v>
      </c>
      <c r="AN35" s="102"/>
      <c r="AO35" s="20"/>
      <c r="AP35" s="21"/>
      <c r="AQ35" s="7">
        <v>25</v>
      </c>
      <c r="AR35" s="100"/>
      <c r="AS35" s="102"/>
      <c r="AT35" s="20"/>
      <c r="AU35" s="21"/>
      <c r="AV35" s="7">
        <v>25</v>
      </c>
      <c r="AW35" s="100"/>
      <c r="AX35" s="102"/>
      <c r="AY35" s="5"/>
      <c r="AZ35" s="22"/>
      <c r="BA35" s="5"/>
      <c r="BB35" s="5"/>
      <c r="BC35" s="5"/>
      <c r="BD35" s="5"/>
      <c r="BE35" s="5"/>
    </row>
    <row r="36" spans="1:57" ht="13.5" customHeight="1">
      <c r="A36" s="1"/>
      <c r="B36" s="19"/>
      <c r="C36" s="6">
        <v>26</v>
      </c>
      <c r="D36" s="99" t="s">
        <v>1636</v>
      </c>
      <c r="E36" s="103"/>
      <c r="F36" s="20"/>
      <c r="G36" s="21"/>
      <c r="H36" s="6">
        <v>26</v>
      </c>
      <c r="I36" s="99" t="s">
        <v>1665</v>
      </c>
      <c r="J36" s="103"/>
      <c r="K36" s="20"/>
      <c r="L36" s="21"/>
      <c r="M36" s="6">
        <v>26</v>
      </c>
      <c r="N36" s="99" t="s">
        <v>1706</v>
      </c>
      <c r="O36" s="103"/>
      <c r="P36" s="20"/>
      <c r="Q36" s="21"/>
      <c r="R36" s="6">
        <v>26</v>
      </c>
      <c r="S36" s="99" t="s">
        <v>1747</v>
      </c>
      <c r="T36" s="103"/>
      <c r="U36" s="20"/>
      <c r="V36" s="21"/>
      <c r="W36" s="6">
        <v>26</v>
      </c>
      <c r="X36" s="99" t="s">
        <v>1788</v>
      </c>
      <c r="Y36" s="103"/>
      <c r="Z36" s="20"/>
      <c r="AA36" s="21"/>
      <c r="AB36" s="6">
        <v>26</v>
      </c>
      <c r="AC36" s="99" t="s">
        <v>1829</v>
      </c>
      <c r="AD36" s="103"/>
      <c r="AE36" s="20"/>
      <c r="AF36" s="21"/>
      <c r="AG36" s="6">
        <v>26</v>
      </c>
      <c r="AH36" s="99" t="s">
        <v>1870</v>
      </c>
      <c r="AI36" s="103"/>
      <c r="AJ36" s="20"/>
      <c r="AK36" s="21"/>
      <c r="AL36" s="6">
        <v>26</v>
      </c>
      <c r="AM36" s="99" t="s">
        <v>1911</v>
      </c>
      <c r="AN36" s="103"/>
      <c r="AO36" s="20"/>
      <c r="AP36" s="21"/>
      <c r="AQ36" s="6">
        <v>26</v>
      </c>
      <c r="AR36" s="99"/>
      <c r="AS36" s="103"/>
      <c r="AT36" s="20"/>
      <c r="AU36" s="21"/>
      <c r="AV36" s="6">
        <v>26</v>
      </c>
      <c r="AW36" s="99"/>
      <c r="AX36" s="103"/>
      <c r="AY36" s="5"/>
      <c r="AZ36" s="22"/>
      <c r="BA36" s="5"/>
      <c r="BB36" s="5"/>
      <c r="BC36" s="5"/>
      <c r="BD36" s="5"/>
      <c r="BE36" s="5"/>
    </row>
    <row r="37" spans="1:57" ht="13.5" customHeight="1">
      <c r="A37" s="1"/>
      <c r="B37" s="19"/>
      <c r="C37" s="3">
        <v>27</v>
      </c>
      <c r="D37" s="98"/>
      <c r="E37" s="101"/>
      <c r="F37" s="20"/>
      <c r="G37" s="21"/>
      <c r="H37" s="3">
        <v>27</v>
      </c>
      <c r="I37" s="98" t="s">
        <v>1666</v>
      </c>
      <c r="J37" s="101"/>
      <c r="K37" s="20"/>
      <c r="L37" s="21"/>
      <c r="M37" s="3">
        <v>27</v>
      </c>
      <c r="N37" s="98" t="s">
        <v>1707</v>
      </c>
      <c r="O37" s="101"/>
      <c r="P37" s="20"/>
      <c r="Q37" s="21"/>
      <c r="R37" s="3">
        <v>27</v>
      </c>
      <c r="S37" s="98" t="s">
        <v>1748</v>
      </c>
      <c r="T37" s="101"/>
      <c r="U37" s="20"/>
      <c r="V37" s="21"/>
      <c r="W37" s="3">
        <v>27</v>
      </c>
      <c r="X37" s="98" t="s">
        <v>1789</v>
      </c>
      <c r="Y37" s="101"/>
      <c r="Z37" s="20"/>
      <c r="AA37" s="21"/>
      <c r="AB37" s="3">
        <v>27</v>
      </c>
      <c r="AC37" s="98" t="s">
        <v>1830</v>
      </c>
      <c r="AD37" s="101"/>
      <c r="AE37" s="20"/>
      <c r="AF37" s="21"/>
      <c r="AG37" s="3">
        <v>27</v>
      </c>
      <c r="AH37" s="98" t="s">
        <v>1871</v>
      </c>
      <c r="AI37" s="101"/>
      <c r="AJ37" s="20"/>
      <c r="AK37" s="21"/>
      <c r="AL37" s="3">
        <v>27</v>
      </c>
      <c r="AM37" s="98" t="s">
        <v>1912</v>
      </c>
      <c r="AN37" s="101"/>
      <c r="AO37" s="20"/>
      <c r="AP37" s="21"/>
      <c r="AQ37" s="3">
        <v>27</v>
      </c>
      <c r="AR37" s="98"/>
      <c r="AS37" s="101"/>
      <c r="AT37" s="20"/>
      <c r="AU37" s="21"/>
      <c r="AV37" s="3">
        <v>27</v>
      </c>
      <c r="AW37" s="98"/>
      <c r="AX37" s="101"/>
      <c r="AY37" s="5"/>
      <c r="AZ37" s="22"/>
      <c r="BA37" s="5"/>
      <c r="BB37" s="5"/>
      <c r="BC37" s="5"/>
      <c r="BD37" s="5"/>
      <c r="BE37" s="5"/>
    </row>
    <row r="38" spans="1:57" ht="13.5" customHeight="1">
      <c r="A38" s="1"/>
      <c r="B38" s="19"/>
      <c r="C38" s="3">
        <v>28</v>
      </c>
      <c r="D38" s="98"/>
      <c r="E38" s="101"/>
      <c r="F38" s="20"/>
      <c r="G38" s="21"/>
      <c r="H38" s="3">
        <v>28</v>
      </c>
      <c r="I38" s="98" t="s">
        <v>1667</v>
      </c>
      <c r="J38" s="101"/>
      <c r="K38" s="20"/>
      <c r="L38" s="21"/>
      <c r="M38" s="3">
        <v>28</v>
      </c>
      <c r="N38" s="98" t="s">
        <v>1708</v>
      </c>
      <c r="O38" s="101"/>
      <c r="P38" s="20"/>
      <c r="Q38" s="21"/>
      <c r="R38" s="3">
        <v>28</v>
      </c>
      <c r="S38" s="98" t="s">
        <v>1749</v>
      </c>
      <c r="T38" s="101"/>
      <c r="U38" s="20"/>
      <c r="V38" s="21"/>
      <c r="W38" s="3">
        <v>28</v>
      </c>
      <c r="X38" s="98" t="s">
        <v>1790</v>
      </c>
      <c r="Y38" s="101"/>
      <c r="Z38" s="20"/>
      <c r="AA38" s="21"/>
      <c r="AB38" s="3">
        <v>28</v>
      </c>
      <c r="AC38" s="98" t="s">
        <v>1831</v>
      </c>
      <c r="AD38" s="101"/>
      <c r="AE38" s="20"/>
      <c r="AF38" s="21"/>
      <c r="AG38" s="3">
        <v>28</v>
      </c>
      <c r="AH38" s="98" t="s">
        <v>1872</v>
      </c>
      <c r="AI38" s="101"/>
      <c r="AJ38" s="20"/>
      <c r="AK38" s="21"/>
      <c r="AL38" s="3">
        <v>28</v>
      </c>
      <c r="AM38" s="98" t="s">
        <v>1913</v>
      </c>
      <c r="AN38" s="101"/>
      <c r="AO38" s="20"/>
      <c r="AP38" s="21"/>
      <c r="AQ38" s="3">
        <v>28</v>
      </c>
      <c r="AR38" s="98"/>
      <c r="AS38" s="101"/>
      <c r="AT38" s="20"/>
      <c r="AU38" s="21"/>
      <c r="AV38" s="3">
        <v>28</v>
      </c>
      <c r="AW38" s="98"/>
      <c r="AX38" s="101"/>
      <c r="AY38" s="5"/>
      <c r="AZ38" s="22"/>
      <c r="BA38" s="5"/>
      <c r="BB38" s="5"/>
      <c r="BC38" s="5"/>
      <c r="BD38" s="5"/>
      <c r="BE38" s="5"/>
    </row>
    <row r="39" spans="1:57" ht="13.5" customHeight="1">
      <c r="A39" s="1"/>
      <c r="B39" s="19"/>
      <c r="C39" s="3">
        <v>29</v>
      </c>
      <c r="D39" s="98"/>
      <c r="E39" s="101"/>
      <c r="F39" s="20"/>
      <c r="G39" s="21"/>
      <c r="H39" s="3">
        <v>29</v>
      </c>
      <c r="I39" s="98" t="s">
        <v>1668</v>
      </c>
      <c r="J39" s="101"/>
      <c r="K39" s="20"/>
      <c r="L39" s="21"/>
      <c r="M39" s="3">
        <v>29</v>
      </c>
      <c r="N39" s="98" t="s">
        <v>1709</v>
      </c>
      <c r="O39" s="101"/>
      <c r="P39" s="20"/>
      <c r="Q39" s="21"/>
      <c r="R39" s="3">
        <v>29</v>
      </c>
      <c r="S39" s="98" t="s">
        <v>1750</v>
      </c>
      <c r="T39" s="101"/>
      <c r="U39" s="20"/>
      <c r="V39" s="21"/>
      <c r="W39" s="3">
        <v>29</v>
      </c>
      <c r="X39" s="98" t="s">
        <v>1791</v>
      </c>
      <c r="Y39" s="101"/>
      <c r="Z39" s="20"/>
      <c r="AA39" s="21"/>
      <c r="AB39" s="3">
        <v>29</v>
      </c>
      <c r="AC39" s="98" t="s">
        <v>1832</v>
      </c>
      <c r="AD39" s="101"/>
      <c r="AE39" s="20"/>
      <c r="AF39" s="21"/>
      <c r="AG39" s="3">
        <v>29</v>
      </c>
      <c r="AH39" s="98" t="s">
        <v>1873</v>
      </c>
      <c r="AI39" s="101"/>
      <c r="AJ39" s="20"/>
      <c r="AK39" s="21"/>
      <c r="AL39" s="3">
        <v>29</v>
      </c>
      <c r="AM39" s="98" t="s">
        <v>1914</v>
      </c>
      <c r="AN39" s="101"/>
      <c r="AO39" s="20"/>
      <c r="AP39" s="21"/>
      <c r="AQ39" s="3">
        <v>29</v>
      </c>
      <c r="AR39" s="98"/>
      <c r="AS39" s="101"/>
      <c r="AT39" s="20"/>
      <c r="AU39" s="21"/>
      <c r="AV39" s="3">
        <v>29</v>
      </c>
      <c r="AW39" s="98"/>
      <c r="AX39" s="101"/>
      <c r="AY39" s="5"/>
      <c r="AZ39" s="22"/>
      <c r="BA39" s="5"/>
      <c r="BB39" s="5"/>
      <c r="BC39" s="5"/>
      <c r="BD39" s="5"/>
      <c r="BE39" s="5"/>
    </row>
    <row r="40" spans="1:57" ht="14.25" customHeight="1" thickBot="1">
      <c r="A40" s="1"/>
      <c r="B40" s="19"/>
      <c r="C40" s="7">
        <v>30</v>
      </c>
      <c r="D40" s="100"/>
      <c r="E40" s="102"/>
      <c r="F40" s="20"/>
      <c r="G40" s="21"/>
      <c r="H40" s="7">
        <v>30</v>
      </c>
      <c r="I40" s="100" t="s">
        <v>1669</v>
      </c>
      <c r="J40" s="102"/>
      <c r="K40" s="20"/>
      <c r="L40" s="21"/>
      <c r="M40" s="7">
        <v>30</v>
      </c>
      <c r="N40" s="100" t="s">
        <v>1710</v>
      </c>
      <c r="O40" s="102"/>
      <c r="P40" s="20"/>
      <c r="Q40" s="21"/>
      <c r="R40" s="7">
        <v>30</v>
      </c>
      <c r="S40" s="100" t="s">
        <v>1751</v>
      </c>
      <c r="T40" s="102"/>
      <c r="U40" s="20"/>
      <c r="V40" s="21"/>
      <c r="W40" s="7">
        <v>30</v>
      </c>
      <c r="X40" s="100" t="s">
        <v>1792</v>
      </c>
      <c r="Y40" s="102"/>
      <c r="Z40" s="20"/>
      <c r="AA40" s="21"/>
      <c r="AB40" s="7">
        <v>30</v>
      </c>
      <c r="AC40" s="100" t="s">
        <v>1833</v>
      </c>
      <c r="AD40" s="102"/>
      <c r="AE40" s="20"/>
      <c r="AF40" s="21"/>
      <c r="AG40" s="7">
        <v>30</v>
      </c>
      <c r="AH40" s="100" t="s">
        <v>1874</v>
      </c>
      <c r="AI40" s="102"/>
      <c r="AJ40" s="20"/>
      <c r="AK40" s="21"/>
      <c r="AL40" s="7">
        <v>30</v>
      </c>
      <c r="AM40" s="100" t="s">
        <v>1915</v>
      </c>
      <c r="AN40" s="102"/>
      <c r="AO40" s="20"/>
      <c r="AP40" s="21"/>
      <c r="AQ40" s="7">
        <v>30</v>
      </c>
      <c r="AR40" s="100"/>
      <c r="AS40" s="102"/>
      <c r="AT40" s="20"/>
      <c r="AU40" s="21"/>
      <c r="AV40" s="7">
        <v>30</v>
      </c>
      <c r="AW40" s="100"/>
      <c r="AX40" s="102"/>
      <c r="AY40" s="5"/>
      <c r="AZ40" s="22"/>
      <c r="BA40" s="5"/>
      <c r="BB40" s="5"/>
      <c r="BC40" s="5"/>
      <c r="BD40" s="5"/>
      <c r="BE40" s="5"/>
    </row>
    <row r="41" spans="1:57" ht="13.5" customHeight="1">
      <c r="A41" s="1"/>
      <c r="B41" s="19"/>
      <c r="C41" s="6">
        <v>31</v>
      </c>
      <c r="D41" s="99"/>
      <c r="E41" s="103"/>
      <c r="F41" s="20"/>
      <c r="G41" s="21"/>
      <c r="H41" s="6">
        <v>31</v>
      </c>
      <c r="I41" s="99" t="s">
        <v>1670</v>
      </c>
      <c r="J41" s="103"/>
      <c r="K41" s="20"/>
      <c r="L41" s="21"/>
      <c r="M41" s="6">
        <v>31</v>
      </c>
      <c r="N41" s="99" t="s">
        <v>1711</v>
      </c>
      <c r="O41" s="103"/>
      <c r="P41" s="20"/>
      <c r="Q41" s="21"/>
      <c r="R41" s="6">
        <v>31</v>
      </c>
      <c r="S41" s="99" t="s">
        <v>1752</v>
      </c>
      <c r="T41" s="103"/>
      <c r="U41" s="20"/>
      <c r="V41" s="21"/>
      <c r="W41" s="6">
        <v>31</v>
      </c>
      <c r="X41" s="99" t="s">
        <v>1793</v>
      </c>
      <c r="Y41" s="103"/>
      <c r="Z41" s="20"/>
      <c r="AA41" s="21"/>
      <c r="AB41" s="6">
        <v>31</v>
      </c>
      <c r="AC41" s="99" t="s">
        <v>1834</v>
      </c>
      <c r="AD41" s="103"/>
      <c r="AE41" s="20"/>
      <c r="AF41" s="21"/>
      <c r="AG41" s="6">
        <v>31</v>
      </c>
      <c r="AH41" s="99" t="s">
        <v>1875</v>
      </c>
      <c r="AI41" s="103"/>
      <c r="AJ41" s="20"/>
      <c r="AK41" s="21"/>
      <c r="AL41" s="6">
        <v>31</v>
      </c>
      <c r="AM41" s="99" t="s">
        <v>1916</v>
      </c>
      <c r="AN41" s="103"/>
      <c r="AO41" s="20"/>
      <c r="AP41" s="21"/>
      <c r="AQ41" s="6">
        <v>31</v>
      </c>
      <c r="AR41" s="99"/>
      <c r="AS41" s="103"/>
      <c r="AT41" s="20"/>
      <c r="AU41" s="21"/>
      <c r="AV41" s="6">
        <v>31</v>
      </c>
      <c r="AW41" s="99"/>
      <c r="AX41" s="103"/>
      <c r="AY41" s="5"/>
      <c r="AZ41" s="22"/>
      <c r="BA41" s="5"/>
      <c r="BB41" s="5"/>
      <c r="BC41" s="5"/>
      <c r="BD41" s="5"/>
      <c r="BE41" s="5"/>
    </row>
    <row r="42" spans="1:57" ht="13.5" customHeight="1">
      <c r="A42" s="1"/>
      <c r="B42" s="19"/>
      <c r="C42" s="3">
        <v>32</v>
      </c>
      <c r="D42" s="98"/>
      <c r="E42" s="101"/>
      <c r="F42" s="20"/>
      <c r="G42" s="21"/>
      <c r="H42" s="3">
        <v>32</v>
      </c>
      <c r="I42" s="98" t="s">
        <v>1671</v>
      </c>
      <c r="J42" s="101"/>
      <c r="K42" s="20"/>
      <c r="L42" s="21"/>
      <c r="M42" s="3">
        <v>32</v>
      </c>
      <c r="N42" s="98" t="s">
        <v>1712</v>
      </c>
      <c r="O42" s="101"/>
      <c r="P42" s="20"/>
      <c r="Q42" s="21"/>
      <c r="R42" s="3">
        <v>32</v>
      </c>
      <c r="S42" s="98" t="s">
        <v>1753</v>
      </c>
      <c r="T42" s="101"/>
      <c r="U42" s="20"/>
      <c r="V42" s="21"/>
      <c r="W42" s="3">
        <v>32</v>
      </c>
      <c r="X42" s="98" t="s">
        <v>1794</v>
      </c>
      <c r="Y42" s="101"/>
      <c r="Z42" s="20"/>
      <c r="AA42" s="21"/>
      <c r="AB42" s="3">
        <v>32</v>
      </c>
      <c r="AC42" s="98" t="s">
        <v>1835</v>
      </c>
      <c r="AD42" s="101"/>
      <c r="AE42" s="20"/>
      <c r="AF42" s="21"/>
      <c r="AG42" s="3">
        <v>32</v>
      </c>
      <c r="AH42" s="98" t="s">
        <v>1876</v>
      </c>
      <c r="AI42" s="101"/>
      <c r="AJ42" s="20"/>
      <c r="AK42" s="21"/>
      <c r="AL42" s="3">
        <v>32</v>
      </c>
      <c r="AM42" s="98" t="s">
        <v>1917</v>
      </c>
      <c r="AN42" s="101"/>
      <c r="AO42" s="20"/>
      <c r="AP42" s="21"/>
      <c r="AQ42" s="3">
        <v>32</v>
      </c>
      <c r="AR42" s="98"/>
      <c r="AS42" s="101"/>
      <c r="AT42" s="20"/>
      <c r="AU42" s="21"/>
      <c r="AV42" s="3">
        <v>32</v>
      </c>
      <c r="AW42" s="98"/>
      <c r="AX42" s="101"/>
      <c r="AY42" s="5"/>
      <c r="AZ42" s="22"/>
      <c r="BA42" s="5"/>
      <c r="BB42" s="5"/>
      <c r="BC42" s="5"/>
      <c r="BD42" s="5"/>
      <c r="BE42" s="5"/>
    </row>
    <row r="43" spans="1:57" ht="13.5" customHeight="1">
      <c r="A43" s="1"/>
      <c r="B43" s="19"/>
      <c r="C43" s="3">
        <v>33</v>
      </c>
      <c r="D43" s="98"/>
      <c r="E43" s="101"/>
      <c r="F43" s="20"/>
      <c r="G43" s="21"/>
      <c r="H43" s="3">
        <v>33</v>
      </c>
      <c r="I43" s="98" t="s">
        <v>1672</v>
      </c>
      <c r="J43" s="101"/>
      <c r="K43" s="20"/>
      <c r="L43" s="21"/>
      <c r="M43" s="3">
        <v>33</v>
      </c>
      <c r="N43" s="98" t="s">
        <v>1713</v>
      </c>
      <c r="O43" s="101"/>
      <c r="P43" s="20"/>
      <c r="Q43" s="21"/>
      <c r="R43" s="3">
        <v>33</v>
      </c>
      <c r="S43" s="98" t="s">
        <v>1754</v>
      </c>
      <c r="T43" s="101"/>
      <c r="U43" s="20"/>
      <c r="V43" s="21"/>
      <c r="W43" s="3">
        <v>33</v>
      </c>
      <c r="X43" s="98" t="s">
        <v>1795</v>
      </c>
      <c r="Y43" s="101"/>
      <c r="Z43" s="20"/>
      <c r="AA43" s="21"/>
      <c r="AB43" s="3">
        <v>33</v>
      </c>
      <c r="AC43" s="98" t="s">
        <v>1836</v>
      </c>
      <c r="AD43" s="101"/>
      <c r="AE43" s="20"/>
      <c r="AF43" s="21"/>
      <c r="AG43" s="3">
        <v>33</v>
      </c>
      <c r="AH43" s="98" t="s">
        <v>1877</v>
      </c>
      <c r="AI43" s="101"/>
      <c r="AJ43" s="20"/>
      <c r="AK43" s="21"/>
      <c r="AL43" s="3">
        <v>33</v>
      </c>
      <c r="AM43" s="98" t="s">
        <v>1918</v>
      </c>
      <c r="AN43" s="101"/>
      <c r="AO43" s="20"/>
      <c r="AP43" s="21"/>
      <c r="AQ43" s="3">
        <v>33</v>
      </c>
      <c r="AR43" s="98"/>
      <c r="AS43" s="101"/>
      <c r="AT43" s="20"/>
      <c r="AU43" s="21"/>
      <c r="AV43" s="3">
        <v>33</v>
      </c>
      <c r="AW43" s="98"/>
      <c r="AX43" s="101"/>
      <c r="AY43" s="5"/>
      <c r="AZ43" s="22"/>
      <c r="BA43" s="5"/>
      <c r="BB43" s="5"/>
      <c r="BC43" s="5"/>
      <c r="BD43" s="5"/>
      <c r="BE43" s="5"/>
    </row>
    <row r="44" spans="1:57" ht="13.5" customHeight="1">
      <c r="A44" s="1"/>
      <c r="B44" s="19"/>
      <c r="C44" s="3">
        <v>34</v>
      </c>
      <c r="D44" s="98"/>
      <c r="E44" s="101"/>
      <c r="F44" s="20"/>
      <c r="G44" s="21"/>
      <c r="H44" s="3">
        <v>34</v>
      </c>
      <c r="I44" s="98" t="s">
        <v>1673</v>
      </c>
      <c r="J44" s="101"/>
      <c r="K44" s="20"/>
      <c r="L44" s="21"/>
      <c r="M44" s="3">
        <v>34</v>
      </c>
      <c r="N44" s="98" t="s">
        <v>1714</v>
      </c>
      <c r="O44" s="101"/>
      <c r="P44" s="20"/>
      <c r="Q44" s="21"/>
      <c r="R44" s="3">
        <v>34</v>
      </c>
      <c r="S44" s="98" t="s">
        <v>1755</v>
      </c>
      <c r="T44" s="101"/>
      <c r="U44" s="20"/>
      <c r="V44" s="21"/>
      <c r="W44" s="3">
        <v>34</v>
      </c>
      <c r="X44" s="98" t="s">
        <v>1796</v>
      </c>
      <c r="Y44" s="101"/>
      <c r="Z44" s="20"/>
      <c r="AA44" s="21"/>
      <c r="AB44" s="3">
        <v>34</v>
      </c>
      <c r="AC44" s="98" t="s">
        <v>1837</v>
      </c>
      <c r="AD44" s="101"/>
      <c r="AE44" s="20"/>
      <c r="AF44" s="21"/>
      <c r="AG44" s="3">
        <v>34</v>
      </c>
      <c r="AH44" s="98" t="s">
        <v>1878</v>
      </c>
      <c r="AI44" s="101"/>
      <c r="AJ44" s="20"/>
      <c r="AK44" s="21"/>
      <c r="AL44" s="3">
        <v>34</v>
      </c>
      <c r="AM44" s="98" t="s">
        <v>1919</v>
      </c>
      <c r="AN44" s="101"/>
      <c r="AO44" s="20"/>
      <c r="AP44" s="21"/>
      <c r="AQ44" s="3">
        <v>34</v>
      </c>
      <c r="AR44" s="98"/>
      <c r="AS44" s="101"/>
      <c r="AT44" s="20"/>
      <c r="AU44" s="21"/>
      <c r="AV44" s="3">
        <v>34</v>
      </c>
      <c r="AW44" s="98"/>
      <c r="AX44" s="101"/>
      <c r="AY44" s="5"/>
      <c r="AZ44" s="22"/>
      <c r="BA44" s="5"/>
      <c r="BB44" s="5"/>
      <c r="BC44" s="5"/>
      <c r="BD44" s="5"/>
      <c r="BE44" s="5"/>
    </row>
    <row r="45" spans="1:57" ht="13.5" customHeight="1" thickBot="1">
      <c r="A45" s="1"/>
      <c r="B45" s="19"/>
      <c r="C45" s="7">
        <v>35</v>
      </c>
      <c r="D45" s="100"/>
      <c r="E45" s="102"/>
      <c r="F45" s="20"/>
      <c r="G45" s="21"/>
      <c r="H45" s="7">
        <v>35</v>
      </c>
      <c r="I45" s="100" t="s">
        <v>1674</v>
      </c>
      <c r="J45" s="102"/>
      <c r="K45" s="20"/>
      <c r="L45" s="21"/>
      <c r="M45" s="7">
        <v>35</v>
      </c>
      <c r="N45" s="100" t="s">
        <v>1715</v>
      </c>
      <c r="O45" s="102"/>
      <c r="P45" s="20"/>
      <c r="Q45" s="21"/>
      <c r="R45" s="7">
        <v>35</v>
      </c>
      <c r="S45" s="100" t="s">
        <v>1756</v>
      </c>
      <c r="T45" s="102"/>
      <c r="U45" s="20"/>
      <c r="V45" s="21"/>
      <c r="W45" s="7">
        <v>35</v>
      </c>
      <c r="X45" s="100" t="s">
        <v>1797</v>
      </c>
      <c r="Y45" s="102"/>
      <c r="Z45" s="20"/>
      <c r="AA45" s="21"/>
      <c r="AB45" s="7">
        <v>35</v>
      </c>
      <c r="AC45" s="100" t="s">
        <v>1838</v>
      </c>
      <c r="AD45" s="102"/>
      <c r="AE45" s="20"/>
      <c r="AF45" s="21"/>
      <c r="AG45" s="7">
        <v>35</v>
      </c>
      <c r="AH45" s="100" t="s">
        <v>1879</v>
      </c>
      <c r="AI45" s="102"/>
      <c r="AJ45" s="20"/>
      <c r="AK45" s="21"/>
      <c r="AL45" s="7">
        <v>35</v>
      </c>
      <c r="AM45" s="100" t="s">
        <v>1920</v>
      </c>
      <c r="AN45" s="102"/>
      <c r="AO45" s="20"/>
      <c r="AP45" s="21"/>
      <c r="AQ45" s="7">
        <v>35</v>
      </c>
      <c r="AR45" s="100"/>
      <c r="AS45" s="102"/>
      <c r="AT45" s="20"/>
      <c r="AU45" s="21"/>
      <c r="AV45" s="7">
        <v>35</v>
      </c>
      <c r="AW45" s="100"/>
      <c r="AX45" s="102"/>
      <c r="AY45" s="5"/>
      <c r="AZ45" s="22"/>
      <c r="BA45" s="5"/>
      <c r="BB45" s="5"/>
      <c r="BC45" s="5"/>
      <c r="BD45" s="5"/>
      <c r="BE45" s="5"/>
    </row>
    <row r="46" spans="1:57" ht="13.5" customHeight="1">
      <c r="A46" s="1"/>
      <c r="B46" s="19"/>
      <c r="C46" s="6">
        <v>36</v>
      </c>
      <c r="D46" s="99"/>
      <c r="E46" s="103"/>
      <c r="F46" s="20"/>
      <c r="G46" s="21"/>
      <c r="H46" s="6">
        <v>36</v>
      </c>
      <c r="I46" s="99" t="s">
        <v>1675</v>
      </c>
      <c r="J46" s="103"/>
      <c r="K46" s="20"/>
      <c r="L46" s="21"/>
      <c r="M46" s="6">
        <v>36</v>
      </c>
      <c r="N46" s="99" t="s">
        <v>1716</v>
      </c>
      <c r="O46" s="103"/>
      <c r="P46" s="20"/>
      <c r="Q46" s="21"/>
      <c r="R46" s="6">
        <v>36</v>
      </c>
      <c r="S46" s="99" t="s">
        <v>1757</v>
      </c>
      <c r="T46" s="103"/>
      <c r="U46" s="20"/>
      <c r="V46" s="21"/>
      <c r="W46" s="6">
        <v>36</v>
      </c>
      <c r="X46" s="99" t="s">
        <v>1798</v>
      </c>
      <c r="Y46" s="103"/>
      <c r="Z46" s="20"/>
      <c r="AA46" s="21"/>
      <c r="AB46" s="6">
        <v>36</v>
      </c>
      <c r="AC46" s="99" t="s">
        <v>1839</v>
      </c>
      <c r="AD46" s="103"/>
      <c r="AE46" s="20"/>
      <c r="AF46" s="21"/>
      <c r="AG46" s="6">
        <v>36</v>
      </c>
      <c r="AH46" s="99" t="s">
        <v>1880</v>
      </c>
      <c r="AI46" s="103"/>
      <c r="AJ46" s="20"/>
      <c r="AK46" s="21"/>
      <c r="AL46" s="6">
        <v>36</v>
      </c>
      <c r="AM46" s="99" t="s">
        <v>1921</v>
      </c>
      <c r="AN46" s="103"/>
      <c r="AO46" s="20"/>
      <c r="AP46" s="21"/>
      <c r="AQ46" s="6">
        <v>36</v>
      </c>
      <c r="AR46" s="99"/>
      <c r="AS46" s="103"/>
      <c r="AT46" s="20"/>
      <c r="AU46" s="21"/>
      <c r="AV46" s="6">
        <v>36</v>
      </c>
      <c r="AW46" s="99"/>
      <c r="AX46" s="103"/>
      <c r="AY46" s="5"/>
      <c r="AZ46" s="22"/>
      <c r="BA46" s="5"/>
      <c r="BB46" s="5"/>
      <c r="BC46" s="5"/>
      <c r="BD46" s="5"/>
      <c r="BE46" s="5"/>
    </row>
    <row r="47" spans="1:57" ht="13.5" customHeight="1">
      <c r="A47" s="1"/>
      <c r="B47" s="19"/>
      <c r="C47" s="3">
        <v>37</v>
      </c>
      <c r="D47" s="98"/>
      <c r="E47" s="101"/>
      <c r="F47" s="20"/>
      <c r="G47" s="21"/>
      <c r="H47" s="3">
        <v>37</v>
      </c>
      <c r="I47" s="98" t="s">
        <v>1676</v>
      </c>
      <c r="J47" s="101"/>
      <c r="K47" s="20"/>
      <c r="L47" s="21"/>
      <c r="M47" s="3">
        <v>37</v>
      </c>
      <c r="N47" s="98" t="s">
        <v>1717</v>
      </c>
      <c r="O47" s="101"/>
      <c r="P47" s="20"/>
      <c r="Q47" s="21"/>
      <c r="R47" s="3">
        <v>37</v>
      </c>
      <c r="S47" s="98" t="s">
        <v>1758</v>
      </c>
      <c r="T47" s="101"/>
      <c r="U47" s="20"/>
      <c r="V47" s="21"/>
      <c r="W47" s="3">
        <v>37</v>
      </c>
      <c r="X47" s="98" t="s">
        <v>1799</v>
      </c>
      <c r="Y47" s="101"/>
      <c r="Z47" s="20"/>
      <c r="AA47" s="21"/>
      <c r="AB47" s="3">
        <v>37</v>
      </c>
      <c r="AC47" s="98" t="s">
        <v>1840</v>
      </c>
      <c r="AD47" s="101"/>
      <c r="AE47" s="20"/>
      <c r="AF47" s="21"/>
      <c r="AG47" s="3">
        <v>37</v>
      </c>
      <c r="AH47" s="98" t="s">
        <v>1881</v>
      </c>
      <c r="AI47" s="101"/>
      <c r="AJ47" s="20"/>
      <c r="AK47" s="21"/>
      <c r="AL47" s="3">
        <v>37</v>
      </c>
      <c r="AM47" s="98" t="s">
        <v>1922</v>
      </c>
      <c r="AN47" s="101"/>
      <c r="AO47" s="20"/>
      <c r="AP47" s="21"/>
      <c r="AQ47" s="3">
        <v>37</v>
      </c>
      <c r="AR47" s="98"/>
      <c r="AS47" s="101"/>
      <c r="AT47" s="20"/>
      <c r="AU47" s="21"/>
      <c r="AV47" s="3">
        <v>37</v>
      </c>
      <c r="AW47" s="98"/>
      <c r="AX47" s="101"/>
      <c r="AY47" s="5"/>
      <c r="AZ47" s="22"/>
      <c r="BA47" s="5"/>
      <c r="BB47" s="5"/>
      <c r="BC47" s="5"/>
      <c r="BD47" s="5"/>
      <c r="BE47" s="5"/>
    </row>
    <row r="48" spans="1:57" ht="13.5" customHeight="1">
      <c r="A48" s="1"/>
      <c r="B48" s="19"/>
      <c r="C48" s="3">
        <v>38</v>
      </c>
      <c r="D48" s="98" t="s">
        <v>1637</v>
      </c>
      <c r="E48" s="101"/>
      <c r="F48" s="20"/>
      <c r="G48" s="21"/>
      <c r="H48" s="3">
        <v>38</v>
      </c>
      <c r="I48" s="98" t="s">
        <v>1677</v>
      </c>
      <c r="J48" s="101"/>
      <c r="K48" s="20"/>
      <c r="L48" s="21"/>
      <c r="M48" s="3">
        <v>38</v>
      </c>
      <c r="N48" s="98" t="s">
        <v>1718</v>
      </c>
      <c r="O48" s="101"/>
      <c r="P48" s="20"/>
      <c r="Q48" s="21"/>
      <c r="R48" s="3">
        <v>38</v>
      </c>
      <c r="S48" s="98" t="s">
        <v>1759</v>
      </c>
      <c r="T48" s="101"/>
      <c r="U48" s="20"/>
      <c r="V48" s="21"/>
      <c r="W48" s="3">
        <v>38</v>
      </c>
      <c r="X48" s="98" t="s">
        <v>1800</v>
      </c>
      <c r="Y48" s="101"/>
      <c r="Z48" s="20"/>
      <c r="AA48" s="21"/>
      <c r="AB48" s="3">
        <v>38</v>
      </c>
      <c r="AC48" s="98" t="s">
        <v>1841</v>
      </c>
      <c r="AD48" s="101"/>
      <c r="AE48" s="20"/>
      <c r="AF48" s="21"/>
      <c r="AG48" s="3">
        <v>38</v>
      </c>
      <c r="AH48" s="98" t="s">
        <v>1882</v>
      </c>
      <c r="AI48" s="101"/>
      <c r="AJ48" s="20"/>
      <c r="AK48" s="21"/>
      <c r="AL48" s="3">
        <v>38</v>
      </c>
      <c r="AM48" s="98" t="s">
        <v>1923</v>
      </c>
      <c r="AN48" s="101"/>
      <c r="AO48" s="20"/>
      <c r="AP48" s="21"/>
      <c r="AQ48" s="3">
        <v>38</v>
      </c>
      <c r="AR48" s="98"/>
      <c r="AS48" s="101"/>
      <c r="AT48" s="20"/>
      <c r="AU48" s="21"/>
      <c r="AV48" s="3">
        <v>38</v>
      </c>
      <c r="AW48" s="98"/>
      <c r="AX48" s="101"/>
      <c r="AY48" s="5"/>
      <c r="AZ48" s="22"/>
      <c r="BA48" s="5"/>
      <c r="BB48" s="5"/>
      <c r="BC48" s="5"/>
      <c r="BD48" s="5"/>
      <c r="BE48" s="5"/>
    </row>
    <row r="49" spans="1:57" ht="13.5" customHeight="1">
      <c r="A49" s="1"/>
      <c r="B49" s="19"/>
      <c r="C49" s="3">
        <v>39</v>
      </c>
      <c r="D49" s="98" t="s">
        <v>1638</v>
      </c>
      <c r="E49" s="101"/>
      <c r="F49" s="20"/>
      <c r="G49" s="21"/>
      <c r="H49" s="3">
        <v>39</v>
      </c>
      <c r="I49" s="98" t="s">
        <v>1678</v>
      </c>
      <c r="J49" s="101"/>
      <c r="K49" s="20"/>
      <c r="L49" s="21"/>
      <c r="M49" s="3">
        <v>39</v>
      </c>
      <c r="N49" s="98" t="s">
        <v>1719</v>
      </c>
      <c r="O49" s="101"/>
      <c r="P49" s="20"/>
      <c r="Q49" s="21"/>
      <c r="R49" s="3">
        <v>39</v>
      </c>
      <c r="S49" s="98" t="s">
        <v>1760</v>
      </c>
      <c r="T49" s="101"/>
      <c r="U49" s="20"/>
      <c r="V49" s="21"/>
      <c r="W49" s="3">
        <v>39</v>
      </c>
      <c r="X49" s="98" t="s">
        <v>1801</v>
      </c>
      <c r="Y49" s="101"/>
      <c r="Z49" s="20"/>
      <c r="AA49" s="21"/>
      <c r="AB49" s="3">
        <v>39</v>
      </c>
      <c r="AC49" s="98" t="s">
        <v>1842</v>
      </c>
      <c r="AD49" s="101"/>
      <c r="AE49" s="20"/>
      <c r="AF49" s="21"/>
      <c r="AG49" s="3">
        <v>39</v>
      </c>
      <c r="AH49" s="98" t="s">
        <v>1883</v>
      </c>
      <c r="AI49" s="101"/>
      <c r="AJ49" s="20"/>
      <c r="AK49" s="21"/>
      <c r="AL49" s="3">
        <v>39</v>
      </c>
      <c r="AM49" s="98" t="s">
        <v>1924</v>
      </c>
      <c r="AN49" s="101"/>
      <c r="AO49" s="20"/>
      <c r="AP49" s="21"/>
      <c r="AQ49" s="3">
        <v>39</v>
      </c>
      <c r="AR49" s="98"/>
      <c r="AS49" s="101"/>
      <c r="AT49" s="20"/>
      <c r="AU49" s="21"/>
      <c r="AV49" s="3">
        <v>39</v>
      </c>
      <c r="AW49" s="98"/>
      <c r="AX49" s="101"/>
      <c r="AY49" s="5"/>
      <c r="AZ49" s="22"/>
      <c r="BA49" s="5"/>
      <c r="BB49" s="5"/>
      <c r="BC49" s="5"/>
      <c r="BD49" s="5"/>
      <c r="BE49" s="5"/>
    </row>
    <row r="50" spans="1:57" ht="14.25" customHeight="1" thickBot="1">
      <c r="A50" s="1"/>
      <c r="B50" s="19"/>
      <c r="C50" s="7">
        <v>40</v>
      </c>
      <c r="D50" s="100" t="s">
        <v>1639</v>
      </c>
      <c r="E50" s="102"/>
      <c r="F50" s="20"/>
      <c r="G50" s="21"/>
      <c r="H50" s="7">
        <v>40</v>
      </c>
      <c r="I50" s="100" t="s">
        <v>1679</v>
      </c>
      <c r="J50" s="102"/>
      <c r="K50" s="20"/>
      <c r="L50" s="21"/>
      <c r="M50" s="7">
        <v>40</v>
      </c>
      <c r="N50" s="100" t="s">
        <v>1720</v>
      </c>
      <c r="O50" s="102"/>
      <c r="P50" s="20"/>
      <c r="Q50" s="21"/>
      <c r="R50" s="7">
        <v>40</v>
      </c>
      <c r="S50" s="100" t="s">
        <v>1761</v>
      </c>
      <c r="T50" s="102"/>
      <c r="U50" s="20"/>
      <c r="V50" s="21"/>
      <c r="W50" s="7">
        <v>40</v>
      </c>
      <c r="X50" s="100" t="s">
        <v>1802</v>
      </c>
      <c r="Y50" s="102"/>
      <c r="Z50" s="20"/>
      <c r="AA50" s="21"/>
      <c r="AB50" s="7">
        <v>40</v>
      </c>
      <c r="AC50" s="100" t="s">
        <v>1843</v>
      </c>
      <c r="AD50" s="102"/>
      <c r="AE50" s="20"/>
      <c r="AF50" s="21"/>
      <c r="AG50" s="7">
        <v>40</v>
      </c>
      <c r="AH50" s="100" t="s">
        <v>1884</v>
      </c>
      <c r="AI50" s="102"/>
      <c r="AJ50" s="20"/>
      <c r="AK50" s="21"/>
      <c r="AL50" s="7">
        <v>40</v>
      </c>
      <c r="AM50" s="100" t="s">
        <v>1925</v>
      </c>
      <c r="AN50" s="102"/>
      <c r="AO50" s="20"/>
      <c r="AP50" s="21"/>
      <c r="AQ50" s="7">
        <v>40</v>
      </c>
      <c r="AR50" s="100"/>
      <c r="AS50" s="102"/>
      <c r="AT50" s="20"/>
      <c r="AU50" s="21"/>
      <c r="AV50" s="7">
        <v>40</v>
      </c>
      <c r="AW50" s="100"/>
      <c r="AX50" s="102"/>
      <c r="AY50" s="5"/>
      <c r="AZ50" s="22"/>
      <c r="BA50" s="5"/>
      <c r="BB50" s="5"/>
      <c r="BC50" s="5"/>
      <c r="BD50" s="5"/>
      <c r="BE50" s="5"/>
    </row>
    <row r="51" spans="1:57" ht="13.5" customHeight="1">
      <c r="A51" s="1"/>
      <c r="B51" s="19"/>
      <c r="C51" s="6">
        <v>41</v>
      </c>
      <c r="D51" s="99" t="s">
        <v>1640</v>
      </c>
      <c r="E51" s="103"/>
      <c r="F51" s="20"/>
      <c r="G51" s="21"/>
      <c r="H51" s="6">
        <v>41</v>
      </c>
      <c r="I51" s="99" t="s">
        <v>1680</v>
      </c>
      <c r="J51" s="103"/>
      <c r="K51" s="20"/>
      <c r="L51" s="21"/>
      <c r="M51" s="6">
        <v>41</v>
      </c>
      <c r="N51" s="99" t="s">
        <v>1721</v>
      </c>
      <c r="O51" s="103"/>
      <c r="P51" s="20"/>
      <c r="Q51" s="21"/>
      <c r="R51" s="6">
        <v>41</v>
      </c>
      <c r="S51" s="99" t="s">
        <v>1762</v>
      </c>
      <c r="T51" s="103"/>
      <c r="U51" s="20"/>
      <c r="V51" s="21"/>
      <c r="W51" s="6">
        <v>41</v>
      </c>
      <c r="X51" s="99" t="s">
        <v>1803</v>
      </c>
      <c r="Y51" s="103"/>
      <c r="Z51" s="20"/>
      <c r="AA51" s="21"/>
      <c r="AB51" s="6">
        <v>41</v>
      </c>
      <c r="AC51" s="99" t="s">
        <v>1844</v>
      </c>
      <c r="AD51" s="103"/>
      <c r="AE51" s="20"/>
      <c r="AF51" s="21"/>
      <c r="AG51" s="6">
        <v>41</v>
      </c>
      <c r="AH51" s="99" t="s">
        <v>1885</v>
      </c>
      <c r="AI51" s="103"/>
      <c r="AJ51" s="20"/>
      <c r="AK51" s="21"/>
      <c r="AL51" s="6">
        <v>41</v>
      </c>
      <c r="AM51" s="99"/>
      <c r="AN51" s="103"/>
      <c r="AO51" s="20"/>
      <c r="AP51" s="21"/>
      <c r="AQ51" s="6">
        <v>41</v>
      </c>
      <c r="AR51" s="99"/>
      <c r="AS51" s="103"/>
      <c r="AT51" s="20"/>
      <c r="AU51" s="21"/>
      <c r="AV51" s="6">
        <v>41</v>
      </c>
      <c r="AW51" s="99"/>
      <c r="AX51" s="103"/>
      <c r="AY51" s="5"/>
      <c r="AZ51" s="22"/>
      <c r="BA51" s="5"/>
      <c r="BB51" s="5"/>
      <c r="BC51" s="5"/>
      <c r="BD51" s="5"/>
      <c r="BE51" s="5"/>
    </row>
    <row r="52" spans="1:57" ht="13.5" customHeight="1">
      <c r="A52" s="1"/>
      <c r="B52" s="19"/>
      <c r="C52" s="3">
        <v>42</v>
      </c>
      <c r="D52" s="98"/>
      <c r="E52" s="101"/>
      <c r="F52" s="20"/>
      <c r="G52" s="21"/>
      <c r="H52" s="3">
        <v>42</v>
      </c>
      <c r="I52" s="98"/>
      <c r="J52" s="101"/>
      <c r="K52" s="20"/>
      <c r="L52" s="21"/>
      <c r="M52" s="3">
        <v>42</v>
      </c>
      <c r="N52" s="98"/>
      <c r="O52" s="101"/>
      <c r="P52" s="20"/>
      <c r="Q52" s="21"/>
      <c r="R52" s="3">
        <v>42</v>
      </c>
      <c r="S52" s="98"/>
      <c r="T52" s="101"/>
      <c r="U52" s="20"/>
      <c r="V52" s="21"/>
      <c r="W52" s="3">
        <v>42</v>
      </c>
      <c r="X52" s="98"/>
      <c r="Y52" s="101"/>
      <c r="Z52" s="20"/>
      <c r="AA52" s="21"/>
      <c r="AB52" s="3">
        <v>42</v>
      </c>
      <c r="AC52" s="98"/>
      <c r="AD52" s="101"/>
      <c r="AE52" s="20"/>
      <c r="AF52" s="21"/>
      <c r="AG52" s="3">
        <v>42</v>
      </c>
      <c r="AH52" s="98"/>
      <c r="AI52" s="101"/>
      <c r="AJ52" s="20"/>
      <c r="AK52" s="21"/>
      <c r="AL52" s="3">
        <v>42</v>
      </c>
      <c r="AM52" s="98"/>
      <c r="AN52" s="101"/>
      <c r="AO52" s="20"/>
      <c r="AP52" s="21"/>
      <c r="AQ52" s="3">
        <v>42</v>
      </c>
      <c r="AR52" s="98"/>
      <c r="AS52" s="101"/>
      <c r="AT52" s="20"/>
      <c r="AU52" s="21"/>
      <c r="AV52" s="3">
        <v>42</v>
      </c>
      <c r="AW52" s="98"/>
      <c r="AX52" s="101"/>
      <c r="AY52" s="5"/>
      <c r="AZ52" s="22"/>
      <c r="BA52" s="5"/>
      <c r="BB52" s="5"/>
      <c r="BC52" s="5"/>
      <c r="BD52" s="5"/>
      <c r="BE52" s="5"/>
    </row>
    <row r="53" spans="1:57" ht="13.5" customHeight="1">
      <c r="A53" s="1"/>
      <c r="B53" s="19"/>
      <c r="C53" s="3">
        <v>43</v>
      </c>
      <c r="D53" s="98"/>
      <c r="E53" s="101"/>
      <c r="F53" s="20"/>
      <c r="G53" s="21"/>
      <c r="H53" s="3">
        <v>43</v>
      </c>
      <c r="I53" s="98"/>
      <c r="J53" s="101"/>
      <c r="K53" s="20"/>
      <c r="L53" s="21"/>
      <c r="M53" s="3">
        <v>43</v>
      </c>
      <c r="N53" s="98"/>
      <c r="O53" s="101"/>
      <c r="P53" s="20"/>
      <c r="Q53" s="21"/>
      <c r="R53" s="3">
        <v>43</v>
      </c>
      <c r="S53" s="98"/>
      <c r="T53" s="101"/>
      <c r="U53" s="20"/>
      <c r="V53" s="21"/>
      <c r="W53" s="3">
        <v>43</v>
      </c>
      <c r="X53" s="98"/>
      <c r="Y53" s="101"/>
      <c r="Z53" s="20"/>
      <c r="AA53" s="21"/>
      <c r="AB53" s="3">
        <v>43</v>
      </c>
      <c r="AC53" s="98"/>
      <c r="AD53" s="101"/>
      <c r="AE53" s="20"/>
      <c r="AF53" s="21"/>
      <c r="AG53" s="3">
        <v>43</v>
      </c>
      <c r="AH53" s="98"/>
      <c r="AI53" s="101"/>
      <c r="AJ53" s="20"/>
      <c r="AK53" s="21"/>
      <c r="AL53" s="3">
        <v>43</v>
      </c>
      <c r="AM53" s="98"/>
      <c r="AN53" s="101"/>
      <c r="AO53" s="20"/>
      <c r="AP53" s="21"/>
      <c r="AQ53" s="3">
        <v>43</v>
      </c>
      <c r="AR53" s="98"/>
      <c r="AS53" s="101"/>
      <c r="AT53" s="20"/>
      <c r="AU53" s="21"/>
      <c r="AV53" s="3">
        <v>43</v>
      </c>
      <c r="AW53" s="98"/>
      <c r="AX53" s="101"/>
      <c r="AY53" s="5"/>
      <c r="AZ53" s="22"/>
      <c r="BA53" s="5"/>
      <c r="BB53" s="5"/>
      <c r="BC53" s="5"/>
      <c r="BD53" s="5"/>
      <c r="BE53" s="5"/>
    </row>
    <row r="54" spans="1:57" ht="13.5" customHeight="1">
      <c r="A54" s="1"/>
      <c r="B54" s="19"/>
      <c r="C54" s="3">
        <v>44</v>
      </c>
      <c r="D54" s="98"/>
      <c r="E54" s="101"/>
      <c r="F54" s="20"/>
      <c r="G54" s="21"/>
      <c r="H54" s="3">
        <v>44</v>
      </c>
      <c r="I54" s="98"/>
      <c r="J54" s="101"/>
      <c r="K54" s="20"/>
      <c r="L54" s="21"/>
      <c r="M54" s="3">
        <v>44</v>
      </c>
      <c r="N54" s="98"/>
      <c r="O54" s="101"/>
      <c r="P54" s="20"/>
      <c r="Q54" s="21"/>
      <c r="R54" s="3">
        <v>44</v>
      </c>
      <c r="S54" s="98"/>
      <c r="T54" s="101"/>
      <c r="U54" s="20"/>
      <c r="V54" s="21"/>
      <c r="W54" s="3">
        <v>44</v>
      </c>
      <c r="X54" s="98"/>
      <c r="Y54" s="101"/>
      <c r="Z54" s="20"/>
      <c r="AA54" s="21"/>
      <c r="AB54" s="3">
        <v>44</v>
      </c>
      <c r="AC54" s="98"/>
      <c r="AD54" s="101"/>
      <c r="AE54" s="20"/>
      <c r="AF54" s="21"/>
      <c r="AG54" s="3">
        <v>44</v>
      </c>
      <c r="AH54" s="98"/>
      <c r="AI54" s="101"/>
      <c r="AJ54" s="20"/>
      <c r="AK54" s="21"/>
      <c r="AL54" s="3">
        <v>44</v>
      </c>
      <c r="AM54" s="98"/>
      <c r="AN54" s="101"/>
      <c r="AO54" s="20"/>
      <c r="AP54" s="21"/>
      <c r="AQ54" s="3">
        <v>44</v>
      </c>
      <c r="AR54" s="98"/>
      <c r="AS54" s="101"/>
      <c r="AT54" s="20"/>
      <c r="AU54" s="21"/>
      <c r="AV54" s="3">
        <v>44</v>
      </c>
      <c r="AW54" s="98"/>
      <c r="AX54" s="101"/>
      <c r="AY54" s="5"/>
      <c r="AZ54" s="22"/>
      <c r="BA54" s="5"/>
      <c r="BB54" s="5"/>
      <c r="BC54" s="5"/>
      <c r="BD54" s="5"/>
      <c r="BE54" s="5"/>
    </row>
    <row r="55" spans="1:57" ht="13.5" customHeight="1" thickBot="1">
      <c r="A55" s="1"/>
      <c r="B55" s="19"/>
      <c r="C55" s="7">
        <v>45</v>
      </c>
      <c r="D55" s="100"/>
      <c r="E55" s="102"/>
      <c r="F55" s="20"/>
      <c r="G55" s="21"/>
      <c r="H55" s="7">
        <v>45</v>
      </c>
      <c r="I55" s="100"/>
      <c r="J55" s="102"/>
      <c r="K55" s="20"/>
      <c r="L55" s="21"/>
      <c r="M55" s="7">
        <v>45</v>
      </c>
      <c r="N55" s="100"/>
      <c r="O55" s="102"/>
      <c r="P55" s="20"/>
      <c r="Q55" s="21"/>
      <c r="R55" s="7">
        <v>45</v>
      </c>
      <c r="S55" s="100"/>
      <c r="T55" s="102"/>
      <c r="U55" s="20"/>
      <c r="V55" s="21"/>
      <c r="W55" s="7">
        <v>45</v>
      </c>
      <c r="X55" s="100"/>
      <c r="Y55" s="102"/>
      <c r="Z55" s="20"/>
      <c r="AA55" s="21"/>
      <c r="AB55" s="7">
        <v>45</v>
      </c>
      <c r="AC55" s="100"/>
      <c r="AD55" s="102"/>
      <c r="AE55" s="20"/>
      <c r="AF55" s="21"/>
      <c r="AG55" s="7">
        <v>45</v>
      </c>
      <c r="AH55" s="100"/>
      <c r="AI55" s="102"/>
      <c r="AJ55" s="20"/>
      <c r="AK55" s="21"/>
      <c r="AL55" s="7">
        <v>45</v>
      </c>
      <c r="AM55" s="100"/>
      <c r="AN55" s="102"/>
      <c r="AO55" s="20"/>
      <c r="AP55" s="21"/>
      <c r="AQ55" s="7">
        <v>45</v>
      </c>
      <c r="AR55" s="100"/>
      <c r="AS55" s="102"/>
      <c r="AT55" s="20"/>
      <c r="AU55" s="21"/>
      <c r="AV55" s="7">
        <v>45</v>
      </c>
      <c r="AW55" s="100"/>
      <c r="AX55" s="102"/>
      <c r="AY55" s="5"/>
      <c r="AZ55" s="22"/>
      <c r="BA55" s="5"/>
      <c r="BB55" s="5"/>
      <c r="BC55" s="5"/>
      <c r="BD55" s="5"/>
      <c r="BE55" s="5"/>
    </row>
    <row r="56" spans="1:57" ht="13.5" customHeight="1">
      <c r="A56" s="1"/>
      <c r="B56" s="19"/>
      <c r="C56" s="6">
        <v>46</v>
      </c>
      <c r="D56" s="99"/>
      <c r="E56" s="103"/>
      <c r="F56" s="20"/>
      <c r="G56" s="21"/>
      <c r="H56" s="6">
        <v>46</v>
      </c>
      <c r="I56" s="99"/>
      <c r="J56" s="103"/>
      <c r="K56" s="20"/>
      <c r="L56" s="21"/>
      <c r="M56" s="6">
        <v>46</v>
      </c>
      <c r="N56" s="99"/>
      <c r="O56" s="104"/>
      <c r="P56" s="20"/>
      <c r="Q56" s="21"/>
      <c r="R56" s="6">
        <v>46</v>
      </c>
      <c r="S56" s="99"/>
      <c r="T56" s="103"/>
      <c r="U56" s="20"/>
      <c r="V56" s="21"/>
      <c r="W56" s="6">
        <v>46</v>
      </c>
      <c r="X56" s="99"/>
      <c r="Y56" s="103"/>
      <c r="Z56" s="20"/>
      <c r="AA56" s="21"/>
      <c r="AB56" s="6">
        <v>46</v>
      </c>
      <c r="AC56" s="99"/>
      <c r="AD56" s="103"/>
      <c r="AE56" s="20"/>
      <c r="AF56" s="21"/>
      <c r="AG56" s="6">
        <v>46</v>
      </c>
      <c r="AH56" s="99"/>
      <c r="AI56" s="103"/>
      <c r="AJ56" s="20"/>
      <c r="AK56" s="21"/>
      <c r="AL56" s="6">
        <v>46</v>
      </c>
      <c r="AM56" s="99"/>
      <c r="AN56" s="103"/>
      <c r="AO56" s="20"/>
      <c r="AP56" s="21"/>
      <c r="AQ56" s="6">
        <v>46</v>
      </c>
      <c r="AR56" s="99"/>
      <c r="AS56" s="103"/>
      <c r="AT56" s="20"/>
      <c r="AU56" s="21"/>
      <c r="AV56" s="6">
        <v>46</v>
      </c>
      <c r="AW56" s="99"/>
      <c r="AX56" s="103"/>
      <c r="AY56" s="5"/>
      <c r="AZ56" s="22"/>
      <c r="BA56" s="5"/>
      <c r="BB56" s="5"/>
      <c r="BC56" s="5"/>
      <c r="BD56" s="5"/>
      <c r="BE56" s="5"/>
    </row>
    <row r="57" spans="1:57" ht="13.5" customHeight="1">
      <c r="A57" s="1"/>
      <c r="B57" s="19"/>
      <c r="C57" s="3">
        <v>47</v>
      </c>
      <c r="D57" s="98"/>
      <c r="E57" s="101"/>
      <c r="F57" s="20"/>
      <c r="G57" s="21"/>
      <c r="H57" s="3">
        <v>47</v>
      </c>
      <c r="I57" s="98"/>
      <c r="J57" s="101"/>
      <c r="K57" s="20"/>
      <c r="L57" s="21"/>
      <c r="M57" s="3">
        <v>47</v>
      </c>
      <c r="N57" s="98"/>
      <c r="O57" s="101"/>
      <c r="P57" s="20"/>
      <c r="Q57" s="21"/>
      <c r="R57" s="3">
        <v>47</v>
      </c>
      <c r="S57" s="98"/>
      <c r="T57" s="101"/>
      <c r="U57" s="20"/>
      <c r="V57" s="21"/>
      <c r="W57" s="3">
        <v>47</v>
      </c>
      <c r="X57" s="98"/>
      <c r="Y57" s="101"/>
      <c r="Z57" s="20"/>
      <c r="AA57" s="21"/>
      <c r="AB57" s="3">
        <v>47</v>
      </c>
      <c r="AC57" s="98"/>
      <c r="AD57" s="101"/>
      <c r="AE57" s="20"/>
      <c r="AF57" s="21"/>
      <c r="AG57" s="3">
        <v>47</v>
      </c>
      <c r="AH57" s="98"/>
      <c r="AI57" s="101"/>
      <c r="AJ57" s="20"/>
      <c r="AK57" s="21"/>
      <c r="AL57" s="3">
        <v>47</v>
      </c>
      <c r="AM57" s="98"/>
      <c r="AN57" s="101"/>
      <c r="AO57" s="20"/>
      <c r="AP57" s="21"/>
      <c r="AQ57" s="3">
        <v>47</v>
      </c>
      <c r="AR57" s="98"/>
      <c r="AS57" s="101"/>
      <c r="AT57" s="20"/>
      <c r="AU57" s="21"/>
      <c r="AV57" s="3">
        <v>47</v>
      </c>
      <c r="AW57" s="98"/>
      <c r="AX57" s="101"/>
      <c r="AY57" s="5"/>
      <c r="AZ57" s="22"/>
      <c r="BA57" s="5"/>
      <c r="BB57" s="5"/>
      <c r="BC57" s="5"/>
      <c r="BD57" s="5"/>
      <c r="BE57" s="5"/>
    </row>
    <row r="58" spans="1:57" ht="13.5" customHeight="1">
      <c r="A58" s="1"/>
      <c r="B58" s="19"/>
      <c r="C58" s="3">
        <v>48</v>
      </c>
      <c r="D58" s="98"/>
      <c r="E58" s="101"/>
      <c r="F58" s="20"/>
      <c r="G58" s="21"/>
      <c r="H58" s="3">
        <v>48</v>
      </c>
      <c r="I58" s="98"/>
      <c r="J58" s="101"/>
      <c r="K58" s="20"/>
      <c r="L58" s="21"/>
      <c r="M58" s="3">
        <v>48</v>
      </c>
      <c r="N58" s="98"/>
      <c r="O58" s="101"/>
      <c r="P58" s="20"/>
      <c r="Q58" s="21"/>
      <c r="R58" s="3">
        <v>48</v>
      </c>
      <c r="S58" s="98"/>
      <c r="T58" s="101"/>
      <c r="U58" s="20"/>
      <c r="V58" s="21"/>
      <c r="W58" s="3">
        <v>48</v>
      </c>
      <c r="X58" s="98"/>
      <c r="Y58" s="101"/>
      <c r="Z58" s="20"/>
      <c r="AA58" s="21"/>
      <c r="AB58" s="3">
        <v>48</v>
      </c>
      <c r="AC58" s="98"/>
      <c r="AD58" s="101"/>
      <c r="AE58" s="20"/>
      <c r="AF58" s="21"/>
      <c r="AG58" s="3">
        <v>48</v>
      </c>
      <c r="AH58" s="98"/>
      <c r="AI58" s="101"/>
      <c r="AJ58" s="20"/>
      <c r="AK58" s="21"/>
      <c r="AL58" s="3">
        <v>48</v>
      </c>
      <c r="AM58" s="98"/>
      <c r="AN58" s="101"/>
      <c r="AO58" s="20"/>
      <c r="AP58" s="21"/>
      <c r="AQ58" s="3">
        <v>48</v>
      </c>
      <c r="AR58" s="98"/>
      <c r="AS58" s="101"/>
      <c r="AT58" s="20"/>
      <c r="AU58" s="21"/>
      <c r="AV58" s="3">
        <v>48</v>
      </c>
      <c r="AW58" s="98"/>
      <c r="AX58" s="101"/>
      <c r="AY58" s="5"/>
      <c r="AZ58" s="22"/>
      <c r="BA58" s="5"/>
      <c r="BB58" s="5"/>
      <c r="BC58" s="5"/>
      <c r="BD58" s="5"/>
      <c r="BE58" s="5"/>
    </row>
    <row r="59" spans="1:57" ht="13.5" customHeight="1">
      <c r="A59" s="1"/>
      <c r="B59" s="19"/>
      <c r="C59" s="3">
        <v>49</v>
      </c>
      <c r="D59" s="98"/>
      <c r="E59" s="101"/>
      <c r="F59" s="20"/>
      <c r="G59" s="21"/>
      <c r="H59" s="3">
        <v>49</v>
      </c>
      <c r="I59" s="98"/>
      <c r="J59" s="101"/>
      <c r="K59" s="20"/>
      <c r="L59" s="21"/>
      <c r="M59" s="3">
        <v>49</v>
      </c>
      <c r="N59" s="98"/>
      <c r="O59" s="101"/>
      <c r="P59" s="20"/>
      <c r="Q59" s="21"/>
      <c r="R59" s="3">
        <v>49</v>
      </c>
      <c r="S59" s="98"/>
      <c r="T59" s="101"/>
      <c r="U59" s="20"/>
      <c r="V59" s="21"/>
      <c r="W59" s="3">
        <v>49</v>
      </c>
      <c r="X59" s="98"/>
      <c r="Y59" s="101"/>
      <c r="Z59" s="20"/>
      <c r="AA59" s="21"/>
      <c r="AB59" s="3">
        <v>49</v>
      </c>
      <c r="AC59" s="98"/>
      <c r="AD59" s="101"/>
      <c r="AE59" s="20"/>
      <c r="AF59" s="21"/>
      <c r="AG59" s="3">
        <v>49</v>
      </c>
      <c r="AH59" s="98"/>
      <c r="AI59" s="101"/>
      <c r="AJ59" s="20"/>
      <c r="AK59" s="21"/>
      <c r="AL59" s="3">
        <v>49</v>
      </c>
      <c r="AM59" s="98"/>
      <c r="AN59" s="101"/>
      <c r="AO59" s="20"/>
      <c r="AP59" s="21"/>
      <c r="AQ59" s="3">
        <v>49</v>
      </c>
      <c r="AR59" s="98"/>
      <c r="AS59" s="101"/>
      <c r="AT59" s="20"/>
      <c r="AU59" s="21"/>
      <c r="AV59" s="3">
        <v>49</v>
      </c>
      <c r="AW59" s="98"/>
      <c r="AX59" s="101"/>
      <c r="AY59" s="5"/>
      <c r="AZ59" s="22"/>
      <c r="BA59" s="5"/>
      <c r="BB59" s="5"/>
      <c r="BC59" s="5"/>
      <c r="BD59" s="5"/>
      <c r="BE59" s="5"/>
    </row>
    <row r="60" spans="1:57" ht="13.5" customHeight="1">
      <c r="A60" s="1"/>
      <c r="B60" s="19"/>
      <c r="C60" s="3">
        <v>50</v>
      </c>
      <c r="D60" s="98"/>
      <c r="E60" s="101"/>
      <c r="F60" s="20"/>
      <c r="G60" s="21"/>
      <c r="H60" s="3">
        <v>50</v>
      </c>
      <c r="I60" s="98"/>
      <c r="J60" s="101"/>
      <c r="K60" s="20"/>
      <c r="L60" s="21"/>
      <c r="M60" s="3">
        <v>50</v>
      </c>
      <c r="N60" s="98"/>
      <c r="O60" s="101"/>
      <c r="P60" s="20"/>
      <c r="Q60" s="21"/>
      <c r="R60" s="3">
        <v>50</v>
      </c>
      <c r="S60" s="98"/>
      <c r="T60" s="101"/>
      <c r="U60" s="20"/>
      <c r="V60" s="21"/>
      <c r="W60" s="3">
        <v>50</v>
      </c>
      <c r="X60" s="98"/>
      <c r="Y60" s="101"/>
      <c r="Z60" s="20"/>
      <c r="AA60" s="21"/>
      <c r="AB60" s="3">
        <v>50</v>
      </c>
      <c r="AC60" s="98"/>
      <c r="AD60" s="101"/>
      <c r="AE60" s="20"/>
      <c r="AF60" s="21"/>
      <c r="AG60" s="3">
        <v>50</v>
      </c>
      <c r="AH60" s="98"/>
      <c r="AI60" s="101"/>
      <c r="AJ60" s="20"/>
      <c r="AK60" s="21"/>
      <c r="AL60" s="3">
        <v>50</v>
      </c>
      <c r="AM60" s="98"/>
      <c r="AN60" s="101"/>
      <c r="AO60" s="20"/>
      <c r="AP60" s="21"/>
      <c r="AQ60" s="3">
        <v>50</v>
      </c>
      <c r="AR60" s="98"/>
      <c r="AS60" s="101"/>
      <c r="AT60" s="20"/>
      <c r="AU60" s="21"/>
      <c r="AV60" s="3">
        <v>50</v>
      </c>
      <c r="AW60" s="98"/>
      <c r="AX60" s="101"/>
      <c r="AY60" s="5"/>
      <c r="AZ60" s="22"/>
      <c r="BA60" s="5"/>
      <c r="BB60" s="5"/>
      <c r="BC60" s="5"/>
      <c r="BD60" s="5"/>
      <c r="BE60" s="5"/>
    </row>
    <row r="61" spans="1:57" ht="3.75" customHeight="1">
      <c r="A61" s="1"/>
      <c r="B61" s="1"/>
      <c r="C61" s="2"/>
      <c r="D61" s="9"/>
      <c r="E61" s="2"/>
      <c r="F61" s="5"/>
      <c r="G61" s="5"/>
      <c r="H61" s="2"/>
      <c r="I61" s="9"/>
      <c r="J61" s="2"/>
      <c r="K61" s="5"/>
      <c r="L61" s="22"/>
      <c r="M61" s="2"/>
      <c r="N61" s="9"/>
      <c r="O61" s="2"/>
      <c r="P61" s="5"/>
      <c r="Q61" s="5"/>
      <c r="R61" s="2"/>
      <c r="S61" s="9"/>
      <c r="T61" s="2"/>
      <c r="U61" s="5"/>
      <c r="V61" s="5"/>
      <c r="W61" s="2"/>
      <c r="X61" s="9"/>
      <c r="Y61" s="2"/>
      <c r="Z61" s="5"/>
      <c r="AA61" s="5"/>
      <c r="AB61" s="2"/>
      <c r="AC61" s="9"/>
      <c r="AD61" s="2"/>
      <c r="AE61" s="5"/>
      <c r="AF61" s="5"/>
      <c r="AG61" s="2"/>
      <c r="AH61" s="9"/>
      <c r="AI61" s="2"/>
      <c r="AJ61" s="5"/>
      <c r="AK61" s="5"/>
      <c r="AL61" s="2"/>
      <c r="AM61" s="9"/>
      <c r="AN61" s="2"/>
      <c r="AO61" s="5"/>
      <c r="AP61" s="5"/>
      <c r="AQ61" s="2"/>
      <c r="AR61" s="9"/>
      <c r="AS61" s="2"/>
      <c r="AT61" s="5"/>
      <c r="AU61" s="5"/>
      <c r="AV61" s="2"/>
      <c r="AW61" s="9"/>
      <c r="AX61" s="2"/>
      <c r="AY61" s="5"/>
      <c r="AZ61" s="5"/>
      <c r="BA61" s="5"/>
      <c r="BB61" s="5"/>
      <c r="BC61" s="5"/>
      <c r="BD61" s="5"/>
      <c r="BE61" s="5"/>
    </row>
    <row r="62" spans="3:57" ht="12">
      <c r="C62" s="2"/>
      <c r="D62" s="9"/>
      <c r="E62" s="2"/>
      <c r="F62" s="5"/>
      <c r="G62" s="5"/>
      <c r="H62" s="2"/>
      <c r="I62" s="9"/>
      <c r="J62" s="2"/>
      <c r="K62" s="5"/>
      <c r="L62" s="5"/>
      <c r="M62" s="2"/>
      <c r="N62" s="9"/>
      <c r="O62" s="2"/>
      <c r="P62" s="5"/>
      <c r="Q62" s="5"/>
      <c r="R62" s="2"/>
      <c r="S62" s="9"/>
      <c r="T62" s="2"/>
      <c r="U62" s="5"/>
      <c r="V62" s="5"/>
      <c r="W62" s="2"/>
      <c r="X62" s="9"/>
      <c r="Y62" s="2"/>
      <c r="Z62" s="5"/>
      <c r="AA62" s="5"/>
      <c r="AB62" s="2"/>
      <c r="AC62" s="9"/>
      <c r="AD62" s="2"/>
      <c r="AE62" s="5"/>
      <c r="AF62" s="5"/>
      <c r="AG62" s="2"/>
      <c r="AH62" s="9"/>
      <c r="AI62" s="2"/>
      <c r="AJ62" s="5"/>
      <c r="AK62" s="5"/>
      <c r="AL62" s="2"/>
      <c r="AM62" s="9"/>
      <c r="AN62" s="2"/>
      <c r="AO62" s="5"/>
      <c r="AP62" s="5"/>
      <c r="AQ62" s="2"/>
      <c r="AR62" s="9"/>
      <c r="AS62" s="2"/>
      <c r="AT62" s="5"/>
      <c r="AU62" s="5"/>
      <c r="AV62" s="2"/>
      <c r="AW62" s="9"/>
      <c r="AX62" s="2"/>
      <c r="AY62" s="5"/>
      <c r="AZ62" s="5"/>
      <c r="BA62" s="5"/>
      <c r="BB62" s="5"/>
      <c r="BC62" s="5"/>
      <c r="BD62" s="5"/>
      <c r="BE62" s="5"/>
    </row>
    <row r="63" spans="3:57" ht="12">
      <c r="C63" s="2"/>
      <c r="D63" s="9"/>
      <c r="E63" s="2"/>
      <c r="F63" s="5"/>
      <c r="G63" s="5"/>
      <c r="H63" s="2"/>
      <c r="I63" s="9"/>
      <c r="J63" s="2"/>
      <c r="K63" s="5"/>
      <c r="L63" s="5"/>
      <c r="M63" s="2"/>
      <c r="N63" s="9"/>
      <c r="O63" s="2"/>
      <c r="P63" s="5"/>
      <c r="Q63" s="5"/>
      <c r="R63" s="2"/>
      <c r="S63" s="9"/>
      <c r="T63" s="2"/>
      <c r="U63" s="5"/>
      <c r="V63" s="5"/>
      <c r="W63" s="2"/>
      <c r="X63" s="9"/>
      <c r="Y63" s="2"/>
      <c r="Z63" s="5"/>
      <c r="AA63" s="5"/>
      <c r="AB63" s="2"/>
      <c r="AC63" s="9"/>
      <c r="AD63" s="2"/>
      <c r="AE63" s="5"/>
      <c r="AF63" s="5"/>
      <c r="AG63" s="2"/>
      <c r="AH63" s="9"/>
      <c r="AI63" s="2"/>
      <c r="AJ63" s="5"/>
      <c r="AK63" s="5"/>
      <c r="AL63" s="2"/>
      <c r="AM63" s="9"/>
      <c r="AN63" s="2"/>
      <c r="AO63" s="5"/>
      <c r="AP63" s="5"/>
      <c r="AQ63" s="2"/>
      <c r="AR63" s="9"/>
      <c r="AS63" s="2"/>
      <c r="AT63" s="5"/>
      <c r="AU63" s="5"/>
      <c r="AV63" s="2"/>
      <c r="AW63" s="9"/>
      <c r="AX63" s="2"/>
      <c r="AY63" s="5"/>
      <c r="AZ63" s="5"/>
      <c r="BA63" s="5"/>
      <c r="BB63" s="5"/>
      <c r="BC63" s="5"/>
      <c r="BD63" s="5"/>
      <c r="BE63" s="5"/>
    </row>
    <row r="64" spans="3:57" ht="12">
      <c r="C64" s="2"/>
      <c r="D64" s="9"/>
      <c r="E64" s="2"/>
      <c r="F64" s="5"/>
      <c r="G64" s="5"/>
      <c r="H64" s="2"/>
      <c r="I64" s="9"/>
      <c r="J64" s="2"/>
      <c r="K64" s="5"/>
      <c r="L64" s="5"/>
      <c r="M64" s="2"/>
      <c r="N64" s="9"/>
      <c r="O64" s="2"/>
      <c r="P64" s="5"/>
      <c r="Q64" s="5"/>
      <c r="R64" s="2"/>
      <c r="S64" s="9"/>
      <c r="T64" s="2"/>
      <c r="U64" s="5"/>
      <c r="V64" s="5"/>
      <c r="W64" s="2"/>
      <c r="X64" s="9"/>
      <c r="Y64" s="2"/>
      <c r="Z64" s="5"/>
      <c r="AA64" s="5"/>
      <c r="AB64" s="2"/>
      <c r="AC64" s="9"/>
      <c r="AD64" s="2"/>
      <c r="AE64" s="5"/>
      <c r="AF64" s="5"/>
      <c r="AG64" s="2"/>
      <c r="AH64" s="9"/>
      <c r="AI64" s="2"/>
      <c r="AJ64" s="5"/>
      <c r="AK64" s="5"/>
      <c r="AL64" s="2"/>
      <c r="AM64" s="9"/>
      <c r="AN64" s="2"/>
      <c r="AO64" s="5"/>
      <c r="AP64" s="5"/>
      <c r="AQ64" s="2"/>
      <c r="AR64" s="9"/>
      <c r="AS64" s="2"/>
      <c r="AT64" s="5"/>
      <c r="AU64" s="5"/>
      <c r="AV64" s="2"/>
      <c r="AW64" s="9"/>
      <c r="AX64" s="2"/>
      <c r="AY64" s="5"/>
      <c r="AZ64" s="5"/>
      <c r="BA64" s="5"/>
      <c r="BB64" s="5"/>
      <c r="BC64" s="5"/>
      <c r="BD64" s="5"/>
      <c r="BE64" s="5"/>
    </row>
    <row r="65" spans="3:57" ht="12">
      <c r="C65" s="2"/>
      <c r="D65" s="9"/>
      <c r="E65" s="2"/>
      <c r="F65" s="5"/>
      <c r="G65" s="5"/>
      <c r="H65" s="2"/>
      <c r="I65" s="9"/>
      <c r="J65" s="2"/>
      <c r="K65" s="5"/>
      <c r="L65" s="5"/>
      <c r="M65" s="2"/>
      <c r="N65" s="9"/>
      <c r="O65" s="2"/>
      <c r="P65" s="5"/>
      <c r="Q65" s="5"/>
      <c r="R65" s="2"/>
      <c r="S65" s="9"/>
      <c r="T65" s="2"/>
      <c r="U65" s="5"/>
      <c r="V65" s="5"/>
      <c r="W65" s="2"/>
      <c r="X65" s="9"/>
      <c r="Y65" s="2"/>
      <c r="Z65" s="5"/>
      <c r="AA65" s="5"/>
      <c r="AB65" s="2"/>
      <c r="AC65" s="9"/>
      <c r="AD65" s="2"/>
      <c r="AE65" s="5"/>
      <c r="AF65" s="5"/>
      <c r="AG65" s="2"/>
      <c r="AH65" s="9"/>
      <c r="AI65" s="2"/>
      <c r="AJ65" s="5"/>
      <c r="AK65" s="5"/>
      <c r="AL65" s="2"/>
      <c r="AM65" s="9"/>
      <c r="AN65" s="2"/>
      <c r="AO65" s="5"/>
      <c r="AP65" s="5"/>
      <c r="AQ65" s="2"/>
      <c r="AR65" s="9"/>
      <c r="AS65" s="2"/>
      <c r="AT65" s="5"/>
      <c r="AU65" s="5"/>
      <c r="AV65" s="2"/>
      <c r="AW65" s="9"/>
      <c r="AX65" s="2"/>
      <c r="AY65" s="5"/>
      <c r="AZ65" s="5"/>
      <c r="BA65" s="5"/>
      <c r="BB65" s="5"/>
      <c r="BC65" s="5"/>
      <c r="BD65" s="5"/>
      <c r="BE65" s="5"/>
    </row>
    <row r="66" spans="3:57" ht="12">
      <c r="C66" s="2"/>
      <c r="D66" s="9"/>
      <c r="E66" s="2"/>
      <c r="F66" s="5"/>
      <c r="G66" s="5"/>
      <c r="H66" s="2"/>
      <c r="I66" s="9"/>
      <c r="J66" s="2"/>
      <c r="K66" s="5"/>
      <c r="L66" s="5"/>
      <c r="M66" s="2"/>
      <c r="N66" s="9"/>
      <c r="O66" s="2"/>
      <c r="P66" s="5"/>
      <c r="Q66" s="5"/>
      <c r="R66" s="2"/>
      <c r="S66" s="9"/>
      <c r="T66" s="2"/>
      <c r="U66" s="5"/>
      <c r="V66" s="5"/>
      <c r="W66" s="2"/>
      <c r="X66" s="9"/>
      <c r="Y66" s="2"/>
      <c r="Z66" s="5"/>
      <c r="AA66" s="5"/>
      <c r="AB66" s="2"/>
      <c r="AC66" s="9"/>
      <c r="AD66" s="2"/>
      <c r="AE66" s="5"/>
      <c r="AF66" s="5"/>
      <c r="AG66" s="2"/>
      <c r="AH66" s="9"/>
      <c r="AI66" s="2"/>
      <c r="AJ66" s="5"/>
      <c r="AK66" s="5"/>
      <c r="AL66" s="2"/>
      <c r="AM66" s="9"/>
      <c r="AN66" s="2"/>
      <c r="AO66" s="5"/>
      <c r="AP66" s="5"/>
      <c r="AQ66" s="2"/>
      <c r="AR66" s="9"/>
      <c r="AS66" s="2"/>
      <c r="AT66" s="5"/>
      <c r="AU66" s="5"/>
      <c r="AV66" s="2"/>
      <c r="AW66" s="9"/>
      <c r="AX66" s="2"/>
      <c r="AY66" s="5"/>
      <c r="AZ66" s="5"/>
      <c r="BA66" s="5"/>
      <c r="BB66" s="5"/>
      <c r="BC66" s="5"/>
      <c r="BD66" s="5"/>
      <c r="BE66" s="5"/>
    </row>
    <row r="67" spans="3:57" ht="12">
      <c r="C67" s="2"/>
      <c r="D67" s="9"/>
      <c r="E67" s="2"/>
      <c r="F67" s="5"/>
      <c r="G67" s="5"/>
      <c r="H67" s="2"/>
      <c r="I67" s="9"/>
      <c r="J67" s="2"/>
      <c r="K67" s="5"/>
      <c r="L67" s="5"/>
      <c r="M67" s="2"/>
      <c r="N67" s="9"/>
      <c r="O67" s="2"/>
      <c r="P67" s="5"/>
      <c r="Q67" s="5"/>
      <c r="R67" s="2"/>
      <c r="S67" s="9"/>
      <c r="T67" s="2"/>
      <c r="U67" s="5"/>
      <c r="V67" s="5"/>
      <c r="W67" s="2"/>
      <c r="X67" s="9"/>
      <c r="Y67" s="2"/>
      <c r="Z67" s="5"/>
      <c r="AA67" s="5"/>
      <c r="AB67" s="2"/>
      <c r="AC67" s="9"/>
      <c r="AD67" s="2"/>
      <c r="AE67" s="5"/>
      <c r="AF67" s="5"/>
      <c r="AG67" s="2"/>
      <c r="AH67" s="9"/>
      <c r="AI67" s="2"/>
      <c r="AJ67" s="5"/>
      <c r="AK67" s="5"/>
      <c r="AL67" s="2"/>
      <c r="AM67" s="9"/>
      <c r="AN67" s="2"/>
      <c r="AO67" s="5"/>
      <c r="AP67" s="5"/>
      <c r="AQ67" s="2"/>
      <c r="AR67" s="9"/>
      <c r="AS67" s="2"/>
      <c r="AT67" s="5"/>
      <c r="AU67" s="5"/>
      <c r="AV67" s="2"/>
      <c r="AW67" s="9"/>
      <c r="AX67" s="2"/>
      <c r="AY67" s="5"/>
      <c r="AZ67" s="5"/>
      <c r="BA67" s="5"/>
      <c r="BB67" s="5"/>
      <c r="BC67" s="5"/>
      <c r="BD67" s="5"/>
      <c r="BE67" s="5"/>
    </row>
    <row r="68" spans="3:57" ht="12">
      <c r="C68" s="2"/>
      <c r="D68" s="9"/>
      <c r="E68" s="2"/>
      <c r="F68" s="5"/>
      <c r="G68" s="5"/>
      <c r="H68" s="2"/>
      <c r="I68" s="9"/>
      <c r="J68" s="2"/>
      <c r="K68" s="5"/>
      <c r="L68" s="5"/>
      <c r="M68" s="2"/>
      <c r="N68" s="9"/>
      <c r="O68" s="2"/>
      <c r="P68" s="5"/>
      <c r="Q68" s="5"/>
      <c r="R68" s="2"/>
      <c r="S68" s="9"/>
      <c r="T68" s="2"/>
      <c r="U68" s="5"/>
      <c r="V68" s="5"/>
      <c r="W68" s="2"/>
      <c r="X68" s="9"/>
      <c r="Y68" s="2"/>
      <c r="Z68" s="5"/>
      <c r="AA68" s="5"/>
      <c r="AB68" s="2"/>
      <c r="AC68" s="9"/>
      <c r="AD68" s="2"/>
      <c r="AE68" s="5"/>
      <c r="AF68" s="5"/>
      <c r="AG68" s="2"/>
      <c r="AH68" s="9"/>
      <c r="AI68" s="2"/>
      <c r="AJ68" s="5"/>
      <c r="AK68" s="5"/>
      <c r="AL68" s="2"/>
      <c r="AM68" s="9"/>
      <c r="AN68" s="2"/>
      <c r="AO68" s="5"/>
      <c r="AP68" s="5"/>
      <c r="AQ68" s="2"/>
      <c r="AR68" s="9"/>
      <c r="AS68" s="2"/>
      <c r="AT68" s="5"/>
      <c r="AU68" s="5"/>
      <c r="AV68" s="2"/>
      <c r="AW68" s="9"/>
      <c r="AX68" s="2"/>
      <c r="AY68" s="5"/>
      <c r="AZ68" s="5"/>
      <c r="BA68" s="5"/>
      <c r="BB68" s="5"/>
      <c r="BC68" s="5"/>
      <c r="BD68" s="5"/>
      <c r="BE68" s="5"/>
    </row>
  </sheetData>
  <sheetProtection/>
  <printOptions/>
  <pageMargins left="1.37" right="0" top="0.2" bottom="0" header="0.4330708661417323" footer="0"/>
  <pageSetup horizontalDpi="300" verticalDpi="300" orientation="landscape" paperSize="12" scale="102" r:id="rId2"/>
  <legacyDrawing r:id="rId1"/>
</worksheet>
</file>

<file path=xl/worksheets/sheet5.xml><?xml version="1.0" encoding="utf-8"?>
<worksheet xmlns="http://schemas.openxmlformats.org/spreadsheetml/2006/main" xmlns:r="http://schemas.openxmlformats.org/officeDocument/2006/relationships">
  <sheetPr codeName="Sheet1"/>
  <dimension ref="A1:AA45"/>
  <sheetViews>
    <sheetView tabSelected="1" zoomScalePageLayoutView="0" workbookViewId="0" topLeftCell="A1">
      <selection activeCell="E9" sqref="E9"/>
    </sheetView>
  </sheetViews>
  <sheetFormatPr defaultColWidth="9.00390625" defaultRowHeight="12.75"/>
  <cols>
    <col min="8" max="8" width="3.875" style="0" customWidth="1"/>
    <col min="10" max="10" width="6.25390625" style="0" customWidth="1"/>
    <col min="12" max="12" width="21.375" style="0" customWidth="1"/>
  </cols>
  <sheetData>
    <row r="1" ht="12">
      <c r="A1">
        <v>2</v>
      </c>
    </row>
    <row r="2" ht="16.5">
      <c r="L2" s="105" t="s">
        <v>1592</v>
      </c>
    </row>
    <row r="3" ht="21" customHeight="1">
      <c r="L3" s="106" t="s">
        <v>2117</v>
      </c>
    </row>
    <row r="5" spans="9:13" ht="13.5">
      <c r="I5" s="109"/>
      <c r="L5" s="148">
        <v>45356.48677083333</v>
      </c>
      <c r="M5" s="149" t="s">
        <v>1612</v>
      </c>
    </row>
    <row r="6" spans="12:18" ht="12">
      <c r="L6" t="s">
        <v>1613</v>
      </c>
      <c r="R6" s="32"/>
    </row>
    <row r="7" spans="12:18" ht="16.5">
      <c r="L7" t="s">
        <v>1614</v>
      </c>
      <c r="M7" s="120" t="s">
        <v>2094</v>
      </c>
      <c r="R7" s="32"/>
    </row>
    <row r="11" spans="13:27" ht="12">
      <c r="M11" s="110"/>
      <c r="N11" s="111"/>
      <c r="O11" s="111"/>
      <c r="P11" s="111"/>
      <c r="Q11" s="111" t="s">
        <v>1593</v>
      </c>
      <c r="R11" s="111"/>
      <c r="S11" s="111"/>
      <c r="T11" s="111"/>
      <c r="U11" s="111"/>
      <c r="V11" s="111"/>
      <c r="W11" s="111"/>
      <c r="X11" s="111"/>
      <c r="Y11" s="111"/>
      <c r="Z11" s="111"/>
      <c r="AA11" s="112"/>
    </row>
    <row r="12" spans="13:27" ht="12">
      <c r="M12" s="113"/>
      <c r="N12" s="1"/>
      <c r="O12" s="1"/>
      <c r="P12" s="1"/>
      <c r="Q12" s="114" t="s">
        <v>2108</v>
      </c>
      <c r="R12" s="1"/>
      <c r="S12" s="1"/>
      <c r="T12" s="1"/>
      <c r="U12" s="1"/>
      <c r="V12" s="1"/>
      <c r="W12" s="1"/>
      <c r="X12" s="1"/>
      <c r="Y12" s="1"/>
      <c r="Z12" s="1"/>
      <c r="AA12" s="115"/>
    </row>
    <row r="13" spans="13:27" ht="12">
      <c r="M13" s="113"/>
      <c r="N13" s="1"/>
      <c r="O13" s="1"/>
      <c r="P13" s="1"/>
      <c r="Q13" s="1"/>
      <c r="R13" s="1"/>
      <c r="S13" s="1"/>
      <c r="T13" s="1"/>
      <c r="U13" s="1"/>
      <c r="V13" s="1"/>
      <c r="W13" s="1"/>
      <c r="X13" s="1"/>
      <c r="Y13" s="1"/>
      <c r="Z13" s="1"/>
      <c r="AA13" s="115"/>
    </row>
    <row r="14" spans="13:27" ht="12.75">
      <c r="M14" s="113"/>
      <c r="N14" s="1"/>
      <c r="O14" s="1"/>
      <c r="P14" s="1"/>
      <c r="Q14" s="25" t="s">
        <v>1242</v>
      </c>
      <c r="R14" s="1"/>
      <c r="S14" s="1"/>
      <c r="T14" s="139" t="s">
        <v>26</v>
      </c>
      <c r="U14" s="1"/>
      <c r="V14" s="1"/>
      <c r="W14" s="1"/>
      <c r="X14" s="1"/>
      <c r="Y14" s="1"/>
      <c r="Z14" s="1"/>
      <c r="AA14" s="115"/>
    </row>
    <row r="15" spans="9:27" ht="12.75">
      <c r="I15" t="s">
        <v>2109</v>
      </c>
      <c r="M15" s="113"/>
      <c r="N15" s="1"/>
      <c r="O15" s="1"/>
      <c r="P15" s="1"/>
      <c r="Q15" s="25" t="s">
        <v>1243</v>
      </c>
      <c r="R15" s="1"/>
      <c r="S15" s="1"/>
      <c r="T15" s="139" t="s">
        <v>27</v>
      </c>
      <c r="U15" s="1"/>
      <c r="V15" s="1"/>
      <c r="W15" s="1"/>
      <c r="X15" s="1"/>
      <c r="Y15" s="1"/>
      <c r="Z15" s="1"/>
      <c r="AA15" s="115"/>
    </row>
    <row r="16" spans="9:27" ht="12.75">
      <c r="I16" t="s">
        <v>2110</v>
      </c>
      <c r="M16" s="113"/>
      <c r="N16" s="1"/>
      <c r="O16" s="1"/>
      <c r="P16" s="1"/>
      <c r="Q16" s="25" t="s">
        <v>1244</v>
      </c>
      <c r="R16" s="1"/>
      <c r="S16" s="1"/>
      <c r="T16" s="139" t="s">
        <v>28</v>
      </c>
      <c r="U16" s="1"/>
      <c r="V16" s="1"/>
      <c r="W16" s="1"/>
      <c r="X16" s="1"/>
      <c r="Y16" s="1"/>
      <c r="Z16" s="1"/>
      <c r="AA16" s="115"/>
    </row>
    <row r="17" spans="13:27" ht="12.75">
      <c r="M17" s="113"/>
      <c r="N17" s="1"/>
      <c r="O17" s="1"/>
      <c r="P17" s="1"/>
      <c r="Q17" s="25" t="s">
        <v>1245</v>
      </c>
      <c r="R17" s="1"/>
      <c r="S17" s="1"/>
      <c r="T17" s="139" t="s">
        <v>29</v>
      </c>
      <c r="U17" s="1"/>
      <c r="V17" s="1"/>
      <c r="W17" s="1"/>
      <c r="X17" s="1"/>
      <c r="Y17" s="1"/>
      <c r="Z17" s="1"/>
      <c r="AA17" s="115"/>
    </row>
    <row r="18" spans="13:27" ht="12.75">
      <c r="M18" s="113"/>
      <c r="N18" s="1"/>
      <c r="O18" s="1"/>
      <c r="P18" s="1"/>
      <c r="Q18" s="25" t="s">
        <v>1246</v>
      </c>
      <c r="R18" s="1"/>
      <c r="S18" s="1"/>
      <c r="T18" s="139" t="s">
        <v>30</v>
      </c>
      <c r="U18" s="1"/>
      <c r="V18" s="1"/>
      <c r="W18" s="1"/>
      <c r="X18" s="1"/>
      <c r="Y18" s="1"/>
      <c r="Z18" s="1"/>
      <c r="AA18" s="115"/>
    </row>
    <row r="19" spans="13:27" ht="12.75">
      <c r="M19" s="113"/>
      <c r="N19" s="1"/>
      <c r="O19" s="1"/>
      <c r="P19" s="1"/>
      <c r="Q19" s="25" t="s">
        <v>1247</v>
      </c>
      <c r="R19" s="1"/>
      <c r="S19" s="1"/>
      <c r="T19" s="139" t="s">
        <v>31</v>
      </c>
      <c r="U19" s="1"/>
      <c r="V19" s="1"/>
      <c r="W19" s="1"/>
      <c r="X19" s="1"/>
      <c r="Y19" s="1"/>
      <c r="Z19" s="1"/>
      <c r="AA19" s="115"/>
    </row>
    <row r="20" spans="13:27" ht="12.75">
      <c r="M20" s="113"/>
      <c r="N20" s="1"/>
      <c r="O20" s="1"/>
      <c r="P20" s="1"/>
      <c r="Q20" s="25" t="s">
        <v>1248</v>
      </c>
      <c r="R20" s="1"/>
      <c r="S20" s="1"/>
      <c r="T20" s="139" t="s">
        <v>32</v>
      </c>
      <c r="U20" s="1"/>
      <c r="V20" s="1"/>
      <c r="W20" s="1"/>
      <c r="X20" s="1"/>
      <c r="Y20" s="1"/>
      <c r="Z20" s="1"/>
      <c r="AA20" s="115"/>
    </row>
    <row r="21" spans="13:27" ht="12">
      <c r="M21" s="113"/>
      <c r="N21" s="1"/>
      <c r="O21" s="1"/>
      <c r="P21" s="1"/>
      <c r="Q21" s="1"/>
      <c r="R21" s="1"/>
      <c r="S21" s="1"/>
      <c r="T21" s="1"/>
      <c r="U21" s="1"/>
      <c r="V21" s="1"/>
      <c r="W21" s="1"/>
      <c r="X21" s="1"/>
      <c r="Y21" s="1"/>
      <c r="Z21" s="1"/>
      <c r="AA21" s="115"/>
    </row>
    <row r="22" spans="13:27" ht="12">
      <c r="M22" s="113"/>
      <c r="N22" s="1"/>
      <c r="O22" s="1"/>
      <c r="P22" s="1"/>
      <c r="Q22" s="1"/>
      <c r="R22" s="1"/>
      <c r="S22" s="1"/>
      <c r="T22" s="1"/>
      <c r="U22" s="1"/>
      <c r="V22" s="1"/>
      <c r="W22" s="1"/>
      <c r="X22" s="1"/>
      <c r="Y22" s="1"/>
      <c r="Z22" s="1"/>
      <c r="AA22" s="115"/>
    </row>
    <row r="23" spans="13:27" ht="12">
      <c r="M23" s="116"/>
      <c r="N23" s="117"/>
      <c r="O23" s="117"/>
      <c r="P23" s="117"/>
      <c r="Q23" s="117"/>
      <c r="R23" s="117"/>
      <c r="S23" s="117"/>
      <c r="T23" s="117"/>
      <c r="U23" s="117"/>
      <c r="V23" s="117"/>
      <c r="W23" s="117"/>
      <c r="X23" s="117"/>
      <c r="Y23" s="117"/>
      <c r="Z23" s="117"/>
      <c r="AA23" s="118"/>
    </row>
    <row r="27" spans="13:27" ht="12">
      <c r="M27" s="110"/>
      <c r="N27" s="111"/>
      <c r="O27" s="111"/>
      <c r="P27" s="111"/>
      <c r="Q27" s="111" t="s">
        <v>1593</v>
      </c>
      <c r="R27" s="111"/>
      <c r="S27" s="111"/>
      <c r="T27" s="111"/>
      <c r="U27" s="111"/>
      <c r="V27" s="111"/>
      <c r="W27" s="111"/>
      <c r="X27" s="111"/>
      <c r="Y27" s="111"/>
      <c r="Z27" s="111"/>
      <c r="AA27" s="112"/>
    </row>
    <row r="28" spans="13:27" ht="12">
      <c r="M28" s="113"/>
      <c r="N28" s="1"/>
      <c r="O28" s="1"/>
      <c r="P28" s="1"/>
      <c r="Q28" s="1" t="s">
        <v>1596</v>
      </c>
      <c r="R28" s="1"/>
      <c r="S28" s="1"/>
      <c r="T28" s="1"/>
      <c r="U28" s="1"/>
      <c r="V28" s="1"/>
      <c r="W28" s="1"/>
      <c r="X28" s="1"/>
      <c r="Y28" s="1"/>
      <c r="Z28" s="1"/>
      <c r="AA28" s="115"/>
    </row>
    <row r="29" spans="13:27" ht="12">
      <c r="M29" s="113"/>
      <c r="N29" s="1"/>
      <c r="O29" s="1"/>
      <c r="P29" s="1"/>
      <c r="Q29" s="1" t="s">
        <v>1603</v>
      </c>
      <c r="R29" s="1"/>
      <c r="S29" s="1"/>
      <c r="T29" s="1"/>
      <c r="U29" s="1"/>
      <c r="V29" s="1"/>
      <c r="W29" s="1"/>
      <c r="X29" s="1"/>
      <c r="Y29" s="1"/>
      <c r="Z29" s="1"/>
      <c r="AA29" s="115"/>
    </row>
    <row r="30" spans="13:27" ht="12">
      <c r="M30" s="113"/>
      <c r="N30" s="1"/>
      <c r="O30" s="1"/>
      <c r="P30" s="1"/>
      <c r="Q30" s="119" t="s">
        <v>1602</v>
      </c>
      <c r="R30" s="1"/>
      <c r="S30" s="1"/>
      <c r="T30" s="1"/>
      <c r="U30" s="1"/>
      <c r="V30" s="1"/>
      <c r="W30" s="1"/>
      <c r="X30" s="1"/>
      <c r="Y30" s="1"/>
      <c r="Z30" s="1"/>
      <c r="AA30" s="115"/>
    </row>
    <row r="31" spans="13:27" ht="12">
      <c r="M31" s="113"/>
      <c r="N31" s="1"/>
      <c r="O31" s="1"/>
      <c r="P31" s="1"/>
      <c r="Q31" s="114" t="s">
        <v>2112</v>
      </c>
      <c r="R31" s="1"/>
      <c r="S31" s="1"/>
      <c r="T31" s="1"/>
      <c r="U31" s="1"/>
      <c r="V31" s="1"/>
      <c r="W31" s="1"/>
      <c r="X31" s="1"/>
      <c r="Y31" s="1"/>
      <c r="Z31" s="1"/>
      <c r="AA31" s="115"/>
    </row>
    <row r="32" spans="13:27" ht="12">
      <c r="M32" s="113"/>
      <c r="N32" s="1"/>
      <c r="O32" s="1"/>
      <c r="P32" s="1"/>
      <c r="T32" s="1"/>
      <c r="U32" s="1"/>
      <c r="V32" s="1"/>
      <c r="W32" s="1"/>
      <c r="X32" s="1"/>
      <c r="Y32" s="1"/>
      <c r="Z32" s="1"/>
      <c r="AA32" s="115"/>
    </row>
    <row r="33" spans="13:27" ht="12">
      <c r="M33" s="113"/>
      <c r="N33" s="1"/>
      <c r="O33" s="1"/>
      <c r="P33" s="1"/>
      <c r="Q33" s="1" t="s">
        <v>1597</v>
      </c>
      <c r="R33" s="1"/>
      <c r="S33" s="1" t="s">
        <v>1598</v>
      </c>
      <c r="T33" s="1"/>
      <c r="U33" s="1"/>
      <c r="V33" s="1"/>
      <c r="W33" s="1"/>
      <c r="X33" s="1"/>
      <c r="Y33" s="1"/>
      <c r="Z33" s="1"/>
      <c r="AA33" s="115"/>
    </row>
    <row r="34" spans="13:27" ht="12">
      <c r="M34" s="113"/>
      <c r="N34" s="1"/>
      <c r="O34" s="1"/>
      <c r="P34" s="1"/>
      <c r="Q34" s="1" t="s">
        <v>2111</v>
      </c>
      <c r="R34" s="1"/>
      <c r="S34" s="1">
        <v>112</v>
      </c>
      <c r="T34" s="1"/>
      <c r="U34" s="1"/>
      <c r="V34" s="1"/>
      <c r="W34" s="1"/>
      <c r="X34" s="1"/>
      <c r="Y34" s="1"/>
      <c r="Z34" s="1"/>
      <c r="AA34" s="115"/>
    </row>
    <row r="35" spans="13:27" ht="12">
      <c r="M35" s="113"/>
      <c r="N35" s="1"/>
      <c r="O35" s="1"/>
      <c r="P35" s="1"/>
      <c r="Q35" s="1" t="s">
        <v>1595</v>
      </c>
      <c r="R35" s="1"/>
      <c r="S35" s="1" t="s">
        <v>1599</v>
      </c>
      <c r="T35" s="1"/>
      <c r="U35" s="1"/>
      <c r="V35" s="1"/>
      <c r="W35" s="1"/>
      <c r="X35" s="1"/>
      <c r="Y35" s="1"/>
      <c r="Z35" s="1"/>
      <c r="AA35" s="115"/>
    </row>
    <row r="36" spans="13:27" ht="12">
      <c r="M36" s="113"/>
      <c r="N36" s="1"/>
      <c r="O36" s="1"/>
      <c r="P36" s="1"/>
      <c r="Q36" s="1" t="s">
        <v>1594</v>
      </c>
      <c r="R36" s="1"/>
      <c r="S36" s="119" t="s">
        <v>1600</v>
      </c>
      <c r="T36" s="1"/>
      <c r="U36" s="1"/>
      <c r="V36" s="1"/>
      <c r="W36" s="1"/>
      <c r="X36" s="1"/>
      <c r="Y36" s="1"/>
      <c r="Z36" s="1"/>
      <c r="AA36" s="115"/>
    </row>
    <row r="37" spans="13:27" ht="12">
      <c r="M37" s="113"/>
      <c r="N37" s="1"/>
      <c r="O37" s="1"/>
      <c r="P37" s="1"/>
      <c r="Q37" s="1" t="s">
        <v>1604</v>
      </c>
      <c r="R37" s="1"/>
      <c r="S37" s="119" t="s">
        <v>1601</v>
      </c>
      <c r="T37" s="1"/>
      <c r="U37" s="1"/>
      <c r="V37" s="1"/>
      <c r="W37" s="1"/>
      <c r="X37" s="1"/>
      <c r="Y37" s="1"/>
      <c r="Z37" s="1"/>
      <c r="AA37" s="115"/>
    </row>
    <row r="38" spans="13:27" ht="12">
      <c r="M38" s="116"/>
      <c r="N38" s="117"/>
      <c r="O38" s="117"/>
      <c r="P38" s="117"/>
      <c r="Q38" s="117"/>
      <c r="R38" s="117"/>
      <c r="S38" s="117"/>
      <c r="T38" s="117"/>
      <c r="U38" s="117"/>
      <c r="V38" s="117"/>
      <c r="W38" s="117"/>
      <c r="X38" s="117"/>
      <c r="Y38" s="117"/>
      <c r="Z38" s="117"/>
      <c r="AA38" s="118"/>
    </row>
    <row r="42" spans="13:27" ht="12">
      <c r="M42" s="110"/>
      <c r="N42" s="111"/>
      <c r="O42" s="111"/>
      <c r="P42" s="111"/>
      <c r="Q42" s="111" t="s">
        <v>2105</v>
      </c>
      <c r="R42" s="111"/>
      <c r="S42" s="111"/>
      <c r="T42" s="111"/>
      <c r="U42" s="111"/>
      <c r="V42" s="111"/>
      <c r="W42" s="111"/>
      <c r="X42" s="111"/>
      <c r="Y42" s="111"/>
      <c r="Z42" s="111"/>
      <c r="AA42" s="112"/>
    </row>
    <row r="43" spans="13:27" ht="12">
      <c r="M43" s="113"/>
      <c r="N43" s="1"/>
      <c r="O43" s="1"/>
      <c r="P43" s="1"/>
      <c r="Q43" s="1" t="s">
        <v>2106</v>
      </c>
      <c r="R43" s="1"/>
      <c r="S43" s="1"/>
      <c r="T43" s="1"/>
      <c r="U43" s="1"/>
      <c r="V43" s="1"/>
      <c r="W43" s="1"/>
      <c r="X43" s="1"/>
      <c r="Y43" s="1"/>
      <c r="Z43" s="1"/>
      <c r="AA43" s="115"/>
    </row>
    <row r="44" spans="13:27" ht="12">
      <c r="M44" s="113"/>
      <c r="N44" s="1"/>
      <c r="O44" s="1"/>
      <c r="P44" s="1"/>
      <c r="Q44" s="1" t="s">
        <v>2107</v>
      </c>
      <c r="R44" s="1"/>
      <c r="S44" s="1"/>
      <c r="T44" s="1"/>
      <c r="U44" s="1"/>
      <c r="V44" s="1"/>
      <c r="W44" s="1"/>
      <c r="X44" s="1"/>
      <c r="Y44" s="1"/>
      <c r="Z44" s="1"/>
      <c r="AA44" s="115"/>
    </row>
    <row r="45" spans="13:27" ht="12">
      <c r="M45" s="116"/>
      <c r="N45" s="117"/>
      <c r="O45" s="117"/>
      <c r="P45" s="117"/>
      <c r="Q45" s="122" t="s">
        <v>2112</v>
      </c>
      <c r="R45" s="117"/>
      <c r="S45" s="117"/>
      <c r="T45" s="117"/>
      <c r="U45" s="117"/>
      <c r="V45" s="117"/>
      <c r="W45" s="117"/>
      <c r="X45" s="117"/>
      <c r="Y45" s="117"/>
      <c r="Z45" s="117"/>
      <c r="AA45" s="118"/>
    </row>
  </sheetData>
  <sheetProtection/>
  <hyperlinks>
    <hyperlink ref="L2" location="DA一覧!A1" display="「開始ボタン」をクリックしても変化がない時はここをクリックして下さい"/>
    <hyperlink ref="M7" r:id="rId1" display="http://www2s.biglobe.ne.jp/~k-mamoru/"/>
  </hyperlinks>
  <printOptions/>
  <pageMargins left="0.75" right="0.75" top="1" bottom="1" header="0.512" footer="0.512"/>
  <pageSetup horizontalDpi="360" verticalDpi="360" orientation="portrait" paperSize="9" r:id="rId3"/>
  <headerFooter alignWithMargins="0">
    <oddHeader>&amp;C&amp;A</oddHeader>
    <oddFooter>&amp;C- &amp;P -</oddFooter>
  </headerFooter>
  <drawing r:id="rId2"/>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M12" sqref="M12"/>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Asumipaso</dc:creator>
  <cp:keywords/>
  <dc:description/>
  <cp:lastModifiedBy>金子衛</cp:lastModifiedBy>
  <cp:lastPrinted>2022-02-23T23:41:41Z</cp:lastPrinted>
  <dcterms:created xsi:type="dcterms:W3CDTF">1999-11-03T06:28:59Z</dcterms:created>
  <dcterms:modified xsi:type="dcterms:W3CDTF">2024-03-01T11:20:35Z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